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170" activeTab="0"/>
  </bookViews>
  <sheets>
    <sheet name="Viec 08T-2018" sheetId="1" r:id="rId1"/>
    <sheet name="Tien 08T-2018" sheetId="2" r:id="rId2"/>
  </sheets>
  <externalReferences>
    <externalReference r:id="rId5"/>
    <externalReference r:id="rId6"/>
  </externalReferences>
  <definedNames>
    <definedName name="_xlnm.Print_Area" localSheetId="1">'Tien 08T-2018'!$A$1:$T$87</definedName>
    <definedName name="_xlnm.Print_Area" localSheetId="0">'Viec 08T-2018'!$A$1:$S$87</definedName>
    <definedName name="_xlnm.Print_Titles" localSheetId="1">'Tien 08T-2018'!$8:$13</definedName>
    <definedName name="_xlnm.Print_Titles" localSheetId="0">'Viec 08T-2018'!$8:$13</definedName>
  </definedNames>
  <calcPr fullCalcOnLoad="1"/>
</workbook>
</file>

<file path=xl/sharedStrings.xml><?xml version="1.0" encoding="utf-8"?>
<sst xmlns="http://schemas.openxmlformats.org/spreadsheetml/2006/main" count="118" uniqueCount="60">
  <si>
    <t>TỔNG CỤC THI HÀNH ÁN DÂN SỰ</t>
  </si>
  <si>
    <t>TRUNG TÂM THỐNG KÊ, QUẢN LÝ DỮ LIỆU VÀ ỨNG DỤNG CÔNG NGHỆ THÔNG TIN</t>
  </si>
  <si>
    <t>Đơn vị tính: việc</t>
  </si>
  <si>
    <t>STT</t>
  </si>
  <si>
    <t>Tên đơn vị</t>
  </si>
  <si>
    <t>Tổng số việc thụ lý</t>
  </si>
  <si>
    <t>Ủy thác thi hành án</t>
  </si>
  <si>
    <t>Cục Thi hành án dân sự rút lên thi hành</t>
  </si>
  <si>
    <t>Tổng số phải thi hành</t>
  </si>
  <si>
    <t xml:space="preserve">
Số việc chuyển
kỳ sau</t>
  </si>
  <si>
    <t xml:space="preserve">Tổng số
</t>
  </si>
  <si>
    <t>Chia ra:</t>
  </si>
  <si>
    <t>Số có điều kiện thi hành</t>
  </si>
  <si>
    <t xml:space="preserve">Số chưa có điều kiện thi hành </t>
  </si>
  <si>
    <t>Tổng số</t>
  </si>
  <si>
    <t>Năm trước chuyển sang</t>
  </si>
  <si>
    <t>Thụ lý mới</t>
  </si>
  <si>
    <t>Thi hành xong</t>
  </si>
  <si>
    <t>Đình chỉ thi hành án</t>
  </si>
  <si>
    <t>Đang thi hành án</t>
  </si>
  <si>
    <t>Hoãn thi hành án</t>
  </si>
  <si>
    <t>Tạm đình chỉ thi hành án</t>
  </si>
  <si>
    <t>Tạm dừng để GQKN</t>
  </si>
  <si>
    <t>Trường hợp khác</t>
  </si>
  <si>
    <t>A</t>
  </si>
  <si>
    <t>1</t>
  </si>
  <si>
    <t>3</t>
  </si>
  <si>
    <t>4</t>
  </si>
  <si>
    <t>5</t>
  </si>
  <si>
    <t>6</t>
  </si>
  <si>
    <t>8</t>
  </si>
  <si>
    <t>9</t>
  </si>
  <si>
    <t>11</t>
  </si>
  <si>
    <t>12</t>
  </si>
  <si>
    <t>14</t>
  </si>
  <si>
    <t>16</t>
  </si>
  <si>
    <t>17</t>
  </si>
  <si>
    <t>Tổng cộng</t>
  </si>
  <si>
    <t>Người lập biểu</t>
  </si>
  <si>
    <t>Đơn vị tính: 1.000 đồng</t>
  </si>
  <si>
    <t>Giảm thi hành án</t>
  </si>
  <si>
    <t>Tỷ lệ thi hành xong / có điều kiện</t>
  </si>
  <si>
    <t>18</t>
  </si>
  <si>
    <t>Số việc chuyển
kỳ sau</t>
  </si>
  <si>
    <t>Giảm án tồn</t>
  </si>
  <si>
    <t>Phân Loại án</t>
  </si>
  <si>
    <t>Đinh Nam Hải</t>
  </si>
  <si>
    <t>Số có điều kiện chuyển kỳ sau 2017</t>
  </si>
  <si>
    <t>Xếp loại tổng số thụ lý</t>
  </si>
  <si>
    <t>Xếp loại kết quả thi hành án</t>
  </si>
  <si>
    <t>Lệch</t>
  </si>
  <si>
    <t>Năm trước chuyển sang năm 2017</t>
  </si>
  <si>
    <t>Số có điều kiện chuyển kỳ sau 2018</t>
  </si>
  <si>
    <t>Hà Nội, ngày 06 tháng 06 năm 2018</t>
  </si>
  <si>
    <r>
      <t xml:space="preserve">PHỤ LỤC I
THỐNG KÊ KẾT QUẢ THI HÀNH VỀ VIỆC 08 THÁNG NĂM 2018
</t>
    </r>
    <r>
      <rPr>
        <i/>
        <sz val="12"/>
        <rFont val="Times New Roman"/>
        <family val="1"/>
      </rPr>
      <t>(Kèm theo Báo cáo số  89 /BC-TKDLCT ngày 06/06/2018 của Trung tâm Thống kê, Quản lý dữ liệu và Ứng dụng công nghệ thông tin)</t>
    </r>
  </si>
  <si>
    <r>
      <t xml:space="preserve">PHỤ LỤC II
THỐNG KÊ KẾT QUẢ THI HÀNH VỀ GIÁ TRỊ 08 THÁNG NĂM 2018
</t>
    </r>
    <r>
      <rPr>
        <i/>
        <sz val="12"/>
        <rFont val="Times New Roman"/>
        <family val="1"/>
      </rPr>
      <t>(Kèm theo Báo cáo số 89/BC-TKDLCT ngày 06/06/2018 của Trung tâm Thống kê, Quản lý dữ liệu và Ứng dụng công nghệ thông tin)</t>
    </r>
  </si>
  <si>
    <t>KT. GIÁM ĐỐC</t>
  </si>
  <si>
    <t>PHÓ GIÁM ĐỐC</t>
  </si>
  <si>
    <t>Nguyễn Đình Vĩnh</t>
  </si>
  <si>
    <t>Đã ký</t>
  </si>
</sst>
</file>

<file path=xl/styles.xml><?xml version="1.0" encoding="utf-8"?>
<styleSheet xmlns="http://schemas.openxmlformats.org/spreadsheetml/2006/main">
  <numFmts count="4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General_)"/>
    <numFmt numFmtId="174" formatCode="_ * #,##0_ ;_ * \-#,##0_ ;_ * &quot;-&quot;_ ;_ @_ "/>
    <numFmt numFmtId="175" formatCode="_ * #,##0.00_ ;_ * \-#,##0.00_ ;_ * &quot;-&quot;??_ ;_ @_ "/>
    <numFmt numFmtId="176" formatCode="\$#,##0\ ;\(\$#,##0\)"/>
    <numFmt numFmtId="177" formatCode="#,##0_);\-#,##0_)"/>
    <numFmt numFmtId="178" formatCode="0.00_)"/>
    <numFmt numFmtId="179" formatCode="#,##0.00_);\-#,##0.00_)"/>
    <numFmt numFmtId="180" formatCode="#,##0.00\ &quot;F&quot;;[Red]\-#,##0.00\ &quot;F&quot;"/>
    <numFmt numFmtId="181" formatCode="_-* #,##0\ &quot;F&quot;_-;\-* #,##0\ &quot;F&quot;_-;_-* &quot;-&quot;\ &quot;F&quot;_-;_-@_-"/>
    <numFmt numFmtId="182" formatCode="#,##0\ &quot;F&quot;;[Red]\-#,##0\ &quot;F&quot;"/>
    <numFmt numFmtId="183" formatCode="#,##0.00\ &quot;F&quot;;\-#,##0.00\ &quot;F&quot;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&quot;\&quot;#,##0.00;[Red]&quot;\&quot;\-#,##0.00"/>
    <numFmt numFmtId="187" formatCode="&quot;\&quot;#,##0;[Red]&quot;\&quot;\-#,##0"/>
    <numFmt numFmtId="188" formatCode="_-* #,##0_-;\-* #,##0_-;_-* &quot;-&quot;_-;_-@_-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42A]dd\ mmmm\ yyyy"/>
    <numFmt numFmtId="193" formatCode="[$-42A]h:mm:ss\ AM/PM"/>
    <numFmt numFmtId="194" formatCode="_-* #,##0.0\ _₫_-;\-* #,##0.0\ _₫_-;_-* &quot;-&quot;??\ _₫_-;_-@_-"/>
    <numFmt numFmtId="195" formatCode="_-* #,##0\ _₫_-;\-* #,##0\ _₫_-;_-* &quot;-&quot;??\ _₫_-;_-@_-"/>
    <numFmt numFmtId="196" formatCode="0.0%"/>
    <numFmt numFmtId="197" formatCode="#,##0_ ;\-#,##0\ "/>
  </numFmts>
  <fonts count="66"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i/>
      <sz val="12"/>
      <name val="Times New Roman"/>
      <family val="1"/>
    </font>
    <font>
      <sz val="5.5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1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1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52" fillId="27" borderId="1" applyNumberFormat="0" applyAlignment="0" applyProtection="0"/>
    <xf numFmtId="0" fontId="15" fillId="0" borderId="0">
      <alignment/>
      <protection/>
    </xf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3" fillId="28" borderId="2" applyNumberFormat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5" fillId="29" borderId="0" applyNumberFormat="0" applyBorder="0" applyAlignment="0" applyProtection="0"/>
    <xf numFmtId="38" fontId="16" fillId="30" borderId="0" applyNumberFormat="0" applyBorder="0" applyAlignment="0" applyProtection="0"/>
    <xf numFmtId="177" fontId="17" fillId="31" borderId="0" applyBorder="0" applyProtection="0">
      <alignment/>
    </xf>
    <xf numFmtId="0" fontId="18" fillId="0" borderId="0">
      <alignment horizontal="left"/>
      <protection/>
    </xf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1" applyNumberFormat="0" applyAlignment="0" applyProtection="0"/>
    <xf numFmtId="10" fontId="16" fillId="30" borderId="8" applyNumberFormat="0" applyBorder="0" applyAlignment="0" applyProtection="0"/>
    <xf numFmtId="0" fontId="60" fillId="0" borderId="9" applyNumberFormat="0" applyFill="0" applyAlignment="0" applyProtection="0"/>
    <xf numFmtId="0" fontId="20" fillId="0" borderId="10">
      <alignment/>
      <protection/>
    </xf>
    <xf numFmtId="0" fontId="61" fillId="33" borderId="0" applyNumberFormat="0" applyBorder="0" applyAlignment="0" applyProtection="0"/>
    <xf numFmtId="178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34" borderId="11" applyNumberFormat="0" applyFont="0" applyAlignment="0" applyProtection="0"/>
    <xf numFmtId="179" fontId="22" fillId="0" borderId="0" applyFont="0" applyFill="0" applyBorder="0" applyProtection="0">
      <alignment vertical="top" wrapText="1"/>
    </xf>
    <xf numFmtId="0" fontId="62" fillId="27" borderId="12" applyNumberFormat="0" applyAlignment="0" applyProtection="0"/>
    <xf numFmtId="9" fontId="49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23" fillId="0" borderId="0">
      <alignment/>
      <protection/>
    </xf>
    <xf numFmtId="0" fontId="20" fillId="0" borderId="0">
      <alignment/>
      <protection/>
    </xf>
    <xf numFmtId="180" fontId="24" fillId="0" borderId="13">
      <alignment horizontal="right" vertical="center"/>
      <protection/>
    </xf>
    <xf numFmtId="0" fontId="63" fillId="0" borderId="0" applyNumberFormat="0" applyFill="0" applyBorder="0" applyAlignment="0" applyProtection="0"/>
    <xf numFmtId="0" fontId="64" fillId="0" borderId="14" applyNumberFormat="0" applyFill="0" applyAlignment="0" applyProtection="0"/>
    <xf numFmtId="181" fontId="24" fillId="0" borderId="13">
      <alignment horizontal="center"/>
      <protection/>
    </xf>
    <xf numFmtId="182" fontId="24" fillId="0" borderId="0">
      <alignment/>
      <protection/>
    </xf>
    <xf numFmtId="183" fontId="24" fillId="0" borderId="8">
      <alignment/>
      <protection/>
    </xf>
    <xf numFmtId="0" fontId="65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168" fontId="30" fillId="0" borderId="0" applyFont="0" applyFill="0" applyBorder="0" applyAlignment="0" applyProtection="0"/>
    <xf numFmtId="191" fontId="29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90" applyFont="1" applyFill="1">
      <alignment/>
      <protection/>
    </xf>
    <xf numFmtId="49" fontId="3" fillId="0" borderId="0" xfId="90" applyNumberFormat="1" applyFont="1" applyFill="1">
      <alignment/>
      <protection/>
    </xf>
    <xf numFmtId="49" fontId="0" fillId="0" borderId="0" xfId="90" applyNumberFormat="1" applyFont="1" applyFill="1" applyBorder="1" applyAlignment="1">
      <alignment horizontal="right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5" xfId="90" applyNumberFormat="1" applyFont="1" applyFill="1" applyBorder="1" applyAlignment="1">
      <alignment horizontal="center" vertical="center" wrapText="1"/>
      <protection/>
    </xf>
    <xf numFmtId="0" fontId="7" fillId="0" borderId="16" xfId="90" applyFont="1" applyFill="1" applyBorder="1" applyAlignment="1">
      <alignment wrapText="1"/>
      <protection/>
    </xf>
    <xf numFmtId="3" fontId="8" fillId="0" borderId="15" xfId="59" applyNumberFormat="1" applyFont="1" applyFill="1" applyBorder="1" applyAlignment="1" applyProtection="1">
      <alignment horizontal="right" wrapText="1"/>
      <protection/>
    </xf>
    <xf numFmtId="3" fontId="8" fillId="0" borderId="8" xfId="90" applyNumberFormat="1" applyFont="1" applyFill="1" applyBorder="1" applyAlignment="1">
      <alignment horizontal="right" wrapText="1"/>
      <protection/>
    </xf>
    <xf numFmtId="0" fontId="3" fillId="0" borderId="0" xfId="90" applyFont="1" applyFill="1" applyAlignment="1">
      <alignment/>
      <protection/>
    </xf>
    <xf numFmtId="0" fontId="9" fillId="0" borderId="8" xfId="90" applyFont="1" applyFill="1" applyBorder="1" applyAlignment="1" applyProtection="1">
      <alignment horizontal="center" wrapText="1"/>
      <protection/>
    </xf>
    <xf numFmtId="1" fontId="9" fillId="0" borderId="8" xfId="90" applyNumberFormat="1" applyFont="1" applyFill="1" applyBorder="1" applyAlignment="1">
      <alignment horizontal="left"/>
      <protection/>
    </xf>
    <xf numFmtId="0" fontId="9" fillId="0" borderId="8" xfId="90" applyFont="1" applyFill="1" applyBorder="1" applyAlignment="1">
      <alignment horizont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4" fillId="0" borderId="0" xfId="90" applyFont="1" applyFill="1" applyBorder="1" applyAlignment="1">
      <alignment horizontal="center"/>
      <protection/>
    </xf>
    <xf numFmtId="0" fontId="9" fillId="0" borderId="0" xfId="90" applyFont="1" applyFill="1">
      <alignment/>
      <protection/>
    </xf>
    <xf numFmtId="0" fontId="4" fillId="0" borderId="0" xfId="90" applyFont="1" applyFill="1" applyAlignment="1">
      <alignment horizontal="center" vertical="center"/>
      <protection/>
    </xf>
    <xf numFmtId="0" fontId="0" fillId="0" borderId="0" xfId="90" applyFont="1" applyFill="1">
      <alignment/>
      <protection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3" fontId="3" fillId="0" borderId="0" xfId="90" applyNumberFormat="1" applyFont="1" applyFill="1" applyAlignment="1">
      <alignment/>
      <protection/>
    </xf>
    <xf numFmtId="3" fontId="3" fillId="0" borderId="0" xfId="90" applyNumberFormat="1" applyFont="1" applyFill="1">
      <alignment/>
      <protection/>
    </xf>
    <xf numFmtId="10" fontId="8" fillId="0" borderId="8" xfId="90" applyNumberFormat="1" applyFont="1" applyFill="1" applyBorder="1" applyAlignment="1">
      <alignment horizontal="center" wrapText="1"/>
      <protection/>
    </xf>
    <xf numFmtId="0" fontId="3" fillId="0" borderId="0" xfId="90" applyFont="1" applyFill="1" applyBorder="1">
      <alignment/>
      <protection/>
    </xf>
    <xf numFmtId="172" fontId="32" fillId="0" borderId="15" xfId="60" applyNumberFormat="1" applyFont="1" applyFill="1" applyBorder="1" applyAlignment="1" applyProtection="1">
      <alignment horizontal="center" wrapText="1"/>
      <protection/>
    </xf>
    <xf numFmtId="3" fontId="32" fillId="0" borderId="8" xfId="90" applyNumberFormat="1" applyFont="1" applyFill="1" applyBorder="1" applyAlignment="1">
      <alignment horizontal="right" wrapText="1"/>
      <protection/>
    </xf>
    <xf numFmtId="10" fontId="32" fillId="0" borderId="8" xfId="97" applyNumberFormat="1" applyFont="1" applyFill="1" applyBorder="1" applyAlignment="1">
      <alignment horizontal="center" wrapText="1"/>
    </xf>
    <xf numFmtId="172" fontId="3" fillId="0" borderId="0" xfId="90" applyNumberFormat="1" applyFont="1" applyFill="1" applyBorder="1">
      <alignment/>
      <protection/>
    </xf>
    <xf numFmtId="0" fontId="4" fillId="0" borderId="0" xfId="90" applyFont="1" applyFill="1">
      <alignment/>
      <protection/>
    </xf>
    <xf numFmtId="195" fontId="3" fillId="0" borderId="0" xfId="57" applyNumberFormat="1" applyFont="1" applyFill="1" applyAlignment="1">
      <alignment/>
    </xf>
    <xf numFmtId="10" fontId="3" fillId="0" borderId="0" xfId="94" applyNumberFormat="1" applyFont="1" applyFill="1" applyAlignment="1">
      <alignment/>
    </xf>
    <xf numFmtId="195" fontId="3" fillId="0" borderId="0" xfId="90" applyNumberFormat="1" applyFont="1" applyFill="1" applyAlignment="1">
      <alignment/>
      <protection/>
    </xf>
    <xf numFmtId="195" fontId="3" fillId="0" borderId="0" xfId="57" applyNumberFormat="1" applyFont="1" applyFill="1" applyAlignment="1">
      <alignment/>
    </xf>
    <xf numFmtId="172" fontId="3" fillId="0" borderId="0" xfId="90" applyNumberFormat="1" applyFont="1" applyFill="1">
      <alignment/>
      <protection/>
    </xf>
    <xf numFmtId="9" fontId="3" fillId="0" borderId="0" xfId="94" applyNumberFormat="1" applyFont="1" applyFill="1" applyAlignment="1">
      <alignment/>
    </xf>
    <xf numFmtId="0" fontId="9" fillId="0" borderId="0" xfId="90" applyFont="1" applyFill="1" applyBorder="1" applyAlignment="1" applyProtection="1">
      <alignment horizontal="center" wrapText="1"/>
      <protection/>
    </xf>
    <xf numFmtId="1" fontId="9" fillId="0" borderId="0" xfId="90" applyNumberFormat="1" applyFont="1" applyFill="1" applyBorder="1" applyAlignment="1">
      <alignment horizontal="left"/>
      <protection/>
    </xf>
    <xf numFmtId="3" fontId="32" fillId="0" borderId="0" xfId="90" applyNumberFormat="1" applyFont="1" applyFill="1" applyBorder="1" applyAlignment="1">
      <alignment horizontal="right" wrapText="1"/>
      <protection/>
    </xf>
    <xf numFmtId="3" fontId="32" fillId="0" borderId="17" xfId="90" applyNumberFormat="1" applyFont="1" applyFill="1" applyBorder="1" applyAlignment="1">
      <alignment horizontal="right" wrapText="1"/>
      <protection/>
    </xf>
    <xf numFmtId="10" fontId="32" fillId="0" borderId="17" xfId="97" applyNumberFormat="1" applyFont="1" applyFill="1" applyBorder="1" applyAlignment="1">
      <alignment horizontal="center" wrapText="1"/>
    </xf>
    <xf numFmtId="3" fontId="8" fillId="0" borderId="0" xfId="90" applyNumberFormat="1" applyFont="1" applyFill="1" applyBorder="1" applyAlignment="1">
      <alignment horizontal="right" wrapText="1"/>
      <protection/>
    </xf>
    <xf numFmtId="3" fontId="8" fillId="0" borderId="17" xfId="90" applyNumberFormat="1" applyFont="1" applyFill="1" applyBorder="1" applyAlignment="1">
      <alignment horizontal="right" wrapText="1"/>
      <protection/>
    </xf>
    <xf numFmtId="10" fontId="8" fillId="0" borderId="17" xfId="90" applyNumberFormat="1" applyFont="1" applyFill="1" applyBorder="1" applyAlignment="1">
      <alignment horizontal="center" wrapText="1"/>
      <protection/>
    </xf>
    <xf numFmtId="0" fontId="4" fillId="0" borderId="18" xfId="90" applyFont="1" applyFill="1" applyBorder="1" applyAlignment="1">
      <alignment horizontal="center" vertical="center" wrapText="1"/>
      <protection/>
    </xf>
    <xf numFmtId="0" fontId="4" fillId="0" borderId="19" xfId="90" applyFont="1" applyFill="1" applyBorder="1" applyAlignment="1">
      <alignment horizontal="center" vertical="center" wrapText="1"/>
      <protection/>
    </xf>
    <xf numFmtId="0" fontId="4" fillId="0" borderId="15" xfId="90" applyFont="1" applyFill="1" applyBorder="1" applyAlignment="1">
      <alignment horizontal="center" vertical="center" wrapText="1"/>
      <protection/>
    </xf>
    <xf numFmtId="0" fontId="4" fillId="0" borderId="0" xfId="90" applyFont="1" applyFill="1" applyAlignment="1">
      <alignment horizontal="center"/>
      <protection/>
    </xf>
    <xf numFmtId="0" fontId="4" fillId="0" borderId="0" xfId="90" applyFont="1" applyFill="1" applyAlignment="1">
      <alignment horizontal="center" vertical="center"/>
      <protection/>
    </xf>
    <xf numFmtId="49" fontId="5" fillId="0" borderId="8" xfId="9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5" fillId="0" borderId="0" xfId="90" applyFont="1" applyFill="1" applyAlignment="1">
      <alignment horizontal="center"/>
      <protection/>
    </xf>
    <xf numFmtId="0" fontId="6" fillId="0" borderId="0" xfId="90" applyFont="1" applyFill="1" applyAlignment="1">
      <alignment horizontal="center" wrapText="1"/>
      <protection/>
    </xf>
    <xf numFmtId="0" fontId="6" fillId="0" borderId="0" xfId="90" applyFont="1" applyFill="1" applyAlignment="1">
      <alignment horizontal="center"/>
      <protection/>
    </xf>
    <xf numFmtId="49" fontId="0" fillId="0" borderId="20" xfId="90" applyNumberFormat="1" applyFont="1" applyFill="1" applyBorder="1" applyAlignment="1">
      <alignment horizontal="center"/>
      <protection/>
    </xf>
    <xf numFmtId="49" fontId="5" fillId="0" borderId="18" xfId="90" applyNumberFormat="1" applyFont="1" applyFill="1" applyBorder="1" applyAlignment="1" applyProtection="1">
      <alignment horizontal="center" vertical="center" wrapText="1"/>
      <protection/>
    </xf>
    <xf numFmtId="49" fontId="5" fillId="0" borderId="19" xfId="90" applyNumberFormat="1" applyFont="1" applyFill="1" applyBorder="1" applyAlignment="1" applyProtection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49" fontId="5" fillId="0" borderId="8" xfId="90" applyNumberFormat="1" applyFont="1" applyFill="1" applyBorder="1" applyAlignment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6" xfId="90" applyNumberFormat="1" applyFont="1" applyFill="1" applyBorder="1" applyAlignment="1">
      <alignment horizontal="center" vertic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31" fillId="0" borderId="0" xfId="90" applyFont="1" applyFill="1" applyBorder="1" applyAlignment="1">
      <alignment horizontal="center"/>
      <protection/>
    </xf>
    <xf numFmtId="0" fontId="4" fillId="0" borderId="8" xfId="90" applyFont="1" applyFill="1" applyBorder="1" applyAlignment="1">
      <alignment horizontal="center" vertical="center" wrapText="1"/>
      <protection/>
    </xf>
    <xf numFmtId="49" fontId="4" fillId="0" borderId="8" xfId="90" applyNumberFormat="1" applyFont="1" applyFill="1" applyBorder="1" applyAlignment="1">
      <alignment horizontal="center" vertical="center" wrapText="1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13" xfId="90" applyNumberFormat="1" applyFont="1" applyFill="1" applyBorder="1" applyAlignment="1">
      <alignment horizontal="center" vertical="center" wrapText="1"/>
      <protection/>
    </xf>
    <xf numFmtId="49" fontId="5" fillId="0" borderId="4" xfId="90" applyNumberFormat="1" applyFont="1" applyFill="1" applyBorder="1" applyAlignment="1">
      <alignment horizontal="center" vertical="center" wrapText="1"/>
      <protection/>
    </xf>
    <xf numFmtId="49" fontId="5" fillId="0" borderId="16" xfId="90" applyNumberFormat="1" applyFont="1" applyFill="1" applyBorder="1" applyAlignment="1" applyProtection="1">
      <alignment horizontal="center" vertical="center" wrapText="1"/>
      <protection/>
    </xf>
    <xf numFmtId="49" fontId="0" fillId="0" borderId="20" xfId="90" applyNumberFormat="1" applyFont="1" applyFill="1" applyBorder="1" applyAlignment="1">
      <alignment horizontal="center"/>
      <protection/>
    </xf>
  </cellXfs>
  <cellStyles count="110">
    <cellStyle name="Normal" xfId="0"/>
    <cellStyle name="?_x001D_??%U©÷u&amp;H©÷9_x0008_? s&#10;_x0007__x0001__x0001_" xfId="15"/>
    <cellStyle name="??_?? -NIML2" xfId="16"/>
    <cellStyle name="??A? [0]_ÿÿÿÿÿÿ_1_¢¬???¢â? " xfId="17"/>
    <cellStyle name="??A?_ÿÿÿÿÿÿ_1_¢¬???¢â? " xfId="18"/>
    <cellStyle name="?¡±¢¥?_?¨ù??¢´¢¥_¢¬???¢â? " xfId="19"/>
    <cellStyle name="?ðÇ%U?&amp;H?_x0008_?s&#10;_x0007__x0001__x0001_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E­ [0]_INQUIRY ¿μ¾÷AßAø " xfId="45"/>
    <cellStyle name="AeE­_INQUIRY ¿µ¾÷AßAø " xfId="46"/>
    <cellStyle name="ÄÞ¸¶ [0]_1" xfId="47"/>
    <cellStyle name="AÞ¸¶ [0]_INQUIRY ¿?¾÷AßAø " xfId="48"/>
    <cellStyle name="ÄÞ¸¶_1" xfId="49"/>
    <cellStyle name="AÞ¸¶_INQUIRY ¿?¾÷AßAø " xfId="50"/>
    <cellStyle name="Bad" xfId="51"/>
    <cellStyle name="C?AØ_¿?¾÷CoE² " xfId="52"/>
    <cellStyle name="C￥AØ_¿μ¾÷CoE² " xfId="53"/>
    <cellStyle name="Ç¥ÁØ_ÿÿÿÿÿÿ_4_ÃÑÇÕ°è " xfId="54"/>
    <cellStyle name="Calculation" xfId="55"/>
    <cellStyle name="category" xfId="56"/>
    <cellStyle name="Comma" xfId="57"/>
    <cellStyle name="Comma [0]" xfId="58"/>
    <cellStyle name="Comma 2" xfId="59"/>
    <cellStyle name="Comma 2 2" xfId="60"/>
    <cellStyle name="Comma 2 3" xfId="61"/>
    <cellStyle name="Comma 3" xfId="62"/>
    <cellStyle name="Comma 4" xfId="63"/>
    <cellStyle name="Comma 5" xfId="64"/>
    <cellStyle name="Comma0" xfId="65"/>
    <cellStyle name="Currency" xfId="66"/>
    <cellStyle name="Currency [0]" xfId="67"/>
    <cellStyle name="Currency0" xfId="68"/>
    <cellStyle name="Check Cell" xfId="69"/>
    <cellStyle name="Date" xfId="70"/>
    <cellStyle name="Explanatory Text" xfId="71"/>
    <cellStyle name="Fixed" xfId="72"/>
    <cellStyle name="Good" xfId="73"/>
    <cellStyle name="Grey" xfId="74"/>
    <cellStyle name="Group" xfId="75"/>
    <cellStyle name="HEADER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Input" xfId="83"/>
    <cellStyle name="Input [yellow]" xfId="84"/>
    <cellStyle name="Linked Cell" xfId="85"/>
    <cellStyle name="Model" xfId="86"/>
    <cellStyle name="Neutral" xfId="87"/>
    <cellStyle name="Normal - Style1" xfId="88"/>
    <cellStyle name="Normal 2" xfId="89"/>
    <cellStyle name="Normal 2 2" xfId="90"/>
    <cellStyle name="Note" xfId="91"/>
    <cellStyle name="NWM" xfId="92"/>
    <cellStyle name="Output" xfId="93"/>
    <cellStyle name="Percent" xfId="94"/>
    <cellStyle name="Percent [2]" xfId="95"/>
    <cellStyle name="Percent 2" xfId="96"/>
    <cellStyle name="Percent 3" xfId="97"/>
    <cellStyle name="Style Date" xfId="98"/>
    <cellStyle name="subhead" xfId="99"/>
    <cellStyle name="T" xfId="100"/>
    <cellStyle name="Title" xfId="101"/>
    <cellStyle name="Total" xfId="102"/>
    <cellStyle name="th" xfId="103"/>
    <cellStyle name="viet" xfId="104"/>
    <cellStyle name="viet2" xfId="105"/>
    <cellStyle name="Warning Text" xfId="106"/>
    <cellStyle name="똿뗦먛귟 [0.00]_PRODUCT DETAIL Q1" xfId="107"/>
    <cellStyle name="똿뗦먛귟_PRODUCT DETAIL Q1" xfId="108"/>
    <cellStyle name="믅됞 [0.00]_PRODUCT DETAIL Q1" xfId="109"/>
    <cellStyle name="믅됞_PRODUCT DETAIL Q1" xfId="110"/>
    <cellStyle name="백분율_95" xfId="111"/>
    <cellStyle name="뷭?_BOOKSHIP" xfId="112"/>
    <cellStyle name="콤마 [0]_1202" xfId="113"/>
    <cellStyle name="콤마_1202" xfId="114"/>
    <cellStyle name="통화 [0]_1202" xfId="115"/>
    <cellStyle name="통화_1202" xfId="116"/>
    <cellStyle name="표준_(정보부문)월별인원계획" xfId="117"/>
    <cellStyle name="一般_Book1" xfId="118"/>
    <cellStyle name="千分位[0]_Book1" xfId="119"/>
    <cellStyle name="千分位_Book1" xfId="120"/>
    <cellStyle name="貨幣 [0]_Book1" xfId="121"/>
    <cellStyle name="貨幣[0]_MATL COST ANALYSIS" xfId="122"/>
    <cellStyle name="貨幣_Book1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10953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10953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</xdr:col>
      <xdr:colOff>676275</xdr:colOff>
      <xdr:row>2</xdr:row>
      <xdr:rowOff>28575</xdr:rowOff>
    </xdr:from>
    <xdr:to>
      <xdr:col>5</xdr:col>
      <xdr:colOff>266700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904875" y="6667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102870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102870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95250</xdr:colOff>
      <xdr:row>2</xdr:row>
      <xdr:rowOff>38100</xdr:rowOff>
    </xdr:from>
    <xdr:to>
      <xdr:col>6</xdr:col>
      <xdr:colOff>95250</xdr:colOff>
      <xdr:row>2</xdr:row>
      <xdr:rowOff>47625</xdr:rowOff>
    </xdr:to>
    <xdr:sp>
      <xdr:nvSpPr>
        <xdr:cNvPr id="3" name="Straight Connector 3"/>
        <xdr:cNvSpPr>
          <a:spLocks/>
        </xdr:cNvSpPr>
      </xdr:nvSpPr>
      <xdr:spPr>
        <a:xfrm>
          <a:off x="1123950" y="676275"/>
          <a:ext cx="2114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1.1%20Thong%20ke%20cac%20nam\15.%20Nam%202018\05%20thang%20nam%202018\2.%2005T-2018%20chinh%20thu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ANLA~1\AppData\Local\Temp\1.%20Tong%20hop%2008T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ec 05T-2018"/>
      <sheetName val="Tien 05T-2018"/>
    </sheetNames>
    <sheetDataSet>
      <sheetData sheetId="1">
        <row r="15">
          <cell r="B15" t="str">
            <v>An Giang</v>
          </cell>
        </row>
        <row r="16">
          <cell r="B16" t="str">
            <v>Bạc Liêu</v>
          </cell>
        </row>
        <row r="17">
          <cell r="B17" t="str">
            <v>Bắc Giang</v>
          </cell>
        </row>
        <row r="18">
          <cell r="B18" t="str">
            <v>Bắc Kạn</v>
          </cell>
        </row>
        <row r="19">
          <cell r="B19" t="str">
            <v>Bắc Ninh</v>
          </cell>
        </row>
        <row r="20">
          <cell r="B20" t="str">
            <v>Bến Tre</v>
          </cell>
        </row>
        <row r="21">
          <cell r="B21" t="str">
            <v>Bình Dương</v>
          </cell>
        </row>
        <row r="22">
          <cell r="B22" t="str">
            <v>Bình Định</v>
          </cell>
        </row>
        <row r="23">
          <cell r="B23" t="str">
            <v>Bình Phước</v>
          </cell>
        </row>
        <row r="24">
          <cell r="B24" t="str">
            <v>Bình Thuận</v>
          </cell>
        </row>
        <row r="25">
          <cell r="B25" t="str">
            <v>BR-Vũng Tàu</v>
          </cell>
        </row>
        <row r="26">
          <cell r="B26" t="str">
            <v>Cà Mau</v>
          </cell>
        </row>
        <row r="27">
          <cell r="B27" t="str">
            <v>Cao Bằng</v>
          </cell>
        </row>
        <row r="28">
          <cell r="B28" t="str">
            <v>Cần Thơ</v>
          </cell>
        </row>
        <row r="29">
          <cell r="B29" t="str">
            <v>Đà Nẵng</v>
          </cell>
        </row>
        <row r="30">
          <cell r="B30" t="str">
            <v>Đắk Lắc</v>
          </cell>
        </row>
        <row r="31">
          <cell r="B31" t="str">
            <v>Đắk Nông</v>
          </cell>
        </row>
        <row r="32">
          <cell r="B32" t="str">
            <v>Điện Biên</v>
          </cell>
        </row>
        <row r="33">
          <cell r="B33" t="str">
            <v>Đồng Nai</v>
          </cell>
        </row>
        <row r="34">
          <cell r="B34" t="str">
            <v>Đồng Tháp</v>
          </cell>
        </row>
        <row r="35">
          <cell r="B35" t="str">
            <v>Gia Lai</v>
          </cell>
        </row>
        <row r="36">
          <cell r="B36" t="str">
            <v>Hà Giang</v>
          </cell>
        </row>
        <row r="37">
          <cell r="B37" t="str">
            <v>Hà Nam</v>
          </cell>
        </row>
        <row r="38">
          <cell r="B38" t="str">
            <v>Hà Nội</v>
          </cell>
        </row>
        <row r="39">
          <cell r="B39" t="str">
            <v>Hà Tĩnh</v>
          </cell>
        </row>
        <row r="40">
          <cell r="B40" t="str">
            <v>Hải Dương</v>
          </cell>
        </row>
        <row r="41">
          <cell r="B41" t="str">
            <v>Hải Phòng</v>
          </cell>
        </row>
        <row r="42">
          <cell r="B42" t="str">
            <v>Hậu Giang</v>
          </cell>
        </row>
        <row r="43">
          <cell r="B43" t="str">
            <v>Hòa Bình</v>
          </cell>
        </row>
        <row r="44">
          <cell r="B44" t="str">
            <v>Hồ Chí Minh</v>
          </cell>
        </row>
        <row r="45">
          <cell r="B45" t="str">
            <v>Hưng Yên</v>
          </cell>
        </row>
        <row r="46">
          <cell r="B46" t="str">
            <v>Kiên Giang</v>
          </cell>
        </row>
        <row r="47">
          <cell r="B47" t="str">
            <v>Kon Tum</v>
          </cell>
        </row>
        <row r="48">
          <cell r="B48" t="str">
            <v>Khánh Hòa</v>
          </cell>
        </row>
        <row r="49">
          <cell r="B49" t="str">
            <v>Lai Châu</v>
          </cell>
        </row>
        <row r="50">
          <cell r="B50" t="str">
            <v>Lạng Sơn</v>
          </cell>
        </row>
        <row r="51">
          <cell r="B51" t="str">
            <v>Lào Cai</v>
          </cell>
        </row>
        <row r="52">
          <cell r="B52" t="str">
            <v>Lâm Đồng</v>
          </cell>
        </row>
        <row r="53">
          <cell r="B53" t="str">
            <v>Long An</v>
          </cell>
        </row>
        <row r="54">
          <cell r="B54" t="str">
            <v>Nam Định</v>
          </cell>
        </row>
        <row r="55">
          <cell r="B55" t="str">
            <v>Ninh Bình</v>
          </cell>
        </row>
        <row r="56">
          <cell r="B56" t="str">
            <v>Ninh Thuận</v>
          </cell>
        </row>
        <row r="57">
          <cell r="B57" t="str">
            <v>Nghệ An</v>
          </cell>
        </row>
        <row r="58">
          <cell r="B58" t="str">
            <v>Phú Thọ</v>
          </cell>
        </row>
        <row r="59">
          <cell r="B59" t="str">
            <v>Phú Yên</v>
          </cell>
        </row>
        <row r="60">
          <cell r="B60" t="str">
            <v>Quảng Bình</v>
          </cell>
        </row>
        <row r="61">
          <cell r="B61" t="str">
            <v>Quảng Nam</v>
          </cell>
        </row>
        <row r="62">
          <cell r="B62" t="str">
            <v>Quảng Ninh</v>
          </cell>
        </row>
        <row r="63">
          <cell r="B63" t="str">
            <v>Quảng Ngãi</v>
          </cell>
        </row>
        <row r="64">
          <cell r="B64" t="str">
            <v>Quảng Trị</v>
          </cell>
        </row>
        <row r="65">
          <cell r="B65" t="str">
            <v>Sóc Trăng</v>
          </cell>
        </row>
        <row r="66">
          <cell r="B66" t="str">
            <v>Sơn La</v>
          </cell>
        </row>
        <row r="67">
          <cell r="B67" t="str">
            <v>Tây Ninh</v>
          </cell>
        </row>
        <row r="68">
          <cell r="B68" t="str">
            <v>Tiền Giang</v>
          </cell>
        </row>
        <row r="69">
          <cell r="B69" t="str">
            <v>TT Huế</v>
          </cell>
        </row>
        <row r="70">
          <cell r="B70" t="str">
            <v>Tuyên Quang</v>
          </cell>
        </row>
        <row r="71">
          <cell r="B71" t="str">
            <v>Thái Bình</v>
          </cell>
        </row>
        <row r="72">
          <cell r="B72" t="str">
            <v>Thái Nguyên</v>
          </cell>
        </row>
        <row r="73">
          <cell r="B73" t="str">
            <v>Thanh Hóa</v>
          </cell>
        </row>
        <row r="74">
          <cell r="B74" t="str">
            <v>Trà Vinh</v>
          </cell>
        </row>
        <row r="75">
          <cell r="B75" t="str">
            <v>Vĩnh Long</v>
          </cell>
        </row>
        <row r="76">
          <cell r="B76" t="str">
            <v>Vĩnh Phúc</v>
          </cell>
        </row>
        <row r="77">
          <cell r="B77" t="str">
            <v>Yên Bái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Viec 07T-2018"/>
      <sheetName val="Tien 07T-2018"/>
      <sheetName val="Viec 08T-2018"/>
      <sheetName val="Tien 08T-2018"/>
      <sheetName val="KT Viec"/>
      <sheetName val="KT Tien"/>
    </sheetNames>
    <sheetDataSet>
      <sheetData sheetId="3">
        <row r="15">
          <cell r="B15" t="str">
            <v>An Giang</v>
          </cell>
          <cell r="C15">
            <v>15034</v>
          </cell>
          <cell r="D15">
            <v>7436</v>
          </cell>
          <cell r="E15">
            <v>7598</v>
          </cell>
          <cell r="F15">
            <v>144</v>
          </cell>
          <cell r="G15">
            <v>7</v>
          </cell>
          <cell r="H15">
            <v>14890</v>
          </cell>
          <cell r="I15">
            <v>10929</v>
          </cell>
          <cell r="J15">
            <v>5302</v>
          </cell>
          <cell r="K15">
            <v>140</v>
          </cell>
          <cell r="L15">
            <v>5269</v>
          </cell>
          <cell r="M15">
            <v>174</v>
          </cell>
          <cell r="N15">
            <v>3</v>
          </cell>
          <cell r="O15">
            <v>0</v>
          </cell>
          <cell r="P15">
            <v>41</v>
          </cell>
          <cell r="Q15">
            <v>3961</v>
          </cell>
        </row>
        <row r="16">
          <cell r="B16" t="str">
            <v>Bắc Giang</v>
          </cell>
          <cell r="C16">
            <v>10226</v>
          </cell>
          <cell r="D16">
            <v>4266</v>
          </cell>
          <cell r="E16">
            <v>5960</v>
          </cell>
          <cell r="F16">
            <v>142</v>
          </cell>
          <cell r="G16">
            <v>13</v>
          </cell>
          <cell r="H16">
            <v>10084</v>
          </cell>
          <cell r="I16">
            <v>7410</v>
          </cell>
          <cell r="J16">
            <v>5305</v>
          </cell>
          <cell r="K16">
            <v>159</v>
          </cell>
          <cell r="L16">
            <v>1823</v>
          </cell>
          <cell r="M16">
            <v>88</v>
          </cell>
          <cell r="N16">
            <v>5</v>
          </cell>
          <cell r="O16">
            <v>0</v>
          </cell>
          <cell r="P16">
            <v>30</v>
          </cell>
          <cell r="Q16">
            <v>2674</v>
          </cell>
        </row>
        <row r="17">
          <cell r="B17" t="str">
            <v>Bắc Kạn</v>
          </cell>
          <cell r="C17">
            <v>2131</v>
          </cell>
          <cell r="D17">
            <v>547</v>
          </cell>
          <cell r="E17">
            <v>1584</v>
          </cell>
          <cell r="F17">
            <v>51</v>
          </cell>
          <cell r="G17">
            <v>0</v>
          </cell>
          <cell r="H17">
            <v>2080</v>
          </cell>
          <cell r="I17">
            <v>1509</v>
          </cell>
          <cell r="J17">
            <v>1334</v>
          </cell>
          <cell r="K17">
            <v>12</v>
          </cell>
          <cell r="L17">
            <v>161</v>
          </cell>
          <cell r="M17">
            <v>1</v>
          </cell>
          <cell r="N17">
            <v>0</v>
          </cell>
          <cell r="O17">
            <v>0</v>
          </cell>
          <cell r="P17">
            <v>1</v>
          </cell>
          <cell r="Q17">
            <v>571</v>
          </cell>
        </row>
        <row r="18">
          <cell r="B18" t="str">
            <v>Bạc Liêu</v>
          </cell>
          <cell r="C18">
            <v>10590</v>
          </cell>
          <cell r="D18">
            <v>4351</v>
          </cell>
          <cell r="E18">
            <v>6239</v>
          </cell>
          <cell r="F18">
            <v>99</v>
          </cell>
          <cell r="G18">
            <v>0</v>
          </cell>
          <cell r="H18">
            <v>10491</v>
          </cell>
          <cell r="I18">
            <v>8590</v>
          </cell>
          <cell r="J18">
            <v>4782</v>
          </cell>
          <cell r="K18">
            <v>72</v>
          </cell>
          <cell r="L18">
            <v>3706</v>
          </cell>
          <cell r="M18">
            <v>16</v>
          </cell>
          <cell r="N18">
            <v>4</v>
          </cell>
          <cell r="O18">
            <v>1</v>
          </cell>
          <cell r="P18">
            <v>9</v>
          </cell>
          <cell r="Q18">
            <v>1901</v>
          </cell>
        </row>
        <row r="19">
          <cell r="B19" t="str">
            <v>Bắc Ninh</v>
          </cell>
          <cell r="C19">
            <v>6458</v>
          </cell>
          <cell r="D19">
            <v>2191</v>
          </cell>
          <cell r="E19">
            <v>4267</v>
          </cell>
          <cell r="F19">
            <v>67</v>
          </cell>
          <cell r="G19">
            <v>3</v>
          </cell>
          <cell r="H19">
            <v>6391</v>
          </cell>
          <cell r="I19">
            <v>5131</v>
          </cell>
          <cell r="J19">
            <v>3841</v>
          </cell>
          <cell r="K19">
            <v>54</v>
          </cell>
          <cell r="L19">
            <v>1193</v>
          </cell>
          <cell r="M19">
            <v>38</v>
          </cell>
          <cell r="N19">
            <v>0</v>
          </cell>
          <cell r="O19">
            <v>0</v>
          </cell>
          <cell r="P19">
            <v>5</v>
          </cell>
          <cell r="Q19">
            <v>1260</v>
          </cell>
        </row>
        <row r="20">
          <cell r="B20" t="str">
            <v>Bến Tre</v>
          </cell>
          <cell r="C20">
            <v>15630</v>
          </cell>
          <cell r="D20">
            <v>6423</v>
          </cell>
          <cell r="E20">
            <v>9207</v>
          </cell>
          <cell r="F20">
            <v>110</v>
          </cell>
          <cell r="G20">
            <v>8</v>
          </cell>
          <cell r="H20">
            <v>15520</v>
          </cell>
          <cell r="I20">
            <v>12640</v>
          </cell>
          <cell r="J20">
            <v>7201</v>
          </cell>
          <cell r="K20">
            <v>254</v>
          </cell>
          <cell r="L20">
            <v>5075</v>
          </cell>
          <cell r="M20">
            <v>87</v>
          </cell>
          <cell r="N20">
            <v>9</v>
          </cell>
          <cell r="O20">
            <v>0</v>
          </cell>
          <cell r="P20">
            <v>14</v>
          </cell>
          <cell r="Q20">
            <v>2880</v>
          </cell>
        </row>
        <row r="21">
          <cell r="B21" t="str">
            <v>Bình Định</v>
          </cell>
          <cell r="C21">
            <v>8289</v>
          </cell>
          <cell r="D21">
            <v>3492</v>
          </cell>
          <cell r="E21">
            <v>4797</v>
          </cell>
          <cell r="F21">
            <v>18</v>
          </cell>
          <cell r="G21">
            <v>3</v>
          </cell>
          <cell r="H21">
            <v>8271</v>
          </cell>
          <cell r="I21">
            <v>5782</v>
          </cell>
          <cell r="J21">
            <v>3595</v>
          </cell>
          <cell r="K21">
            <v>57</v>
          </cell>
          <cell r="L21">
            <v>2088</v>
          </cell>
          <cell r="M21">
            <v>16</v>
          </cell>
          <cell r="N21">
            <v>12</v>
          </cell>
          <cell r="O21">
            <v>0</v>
          </cell>
          <cell r="P21">
            <v>14</v>
          </cell>
          <cell r="Q21">
            <v>2489</v>
          </cell>
        </row>
        <row r="22">
          <cell r="B22" t="str">
            <v>Bình Dương</v>
          </cell>
          <cell r="C22">
            <v>22833</v>
          </cell>
          <cell r="D22">
            <v>9473</v>
          </cell>
          <cell r="E22">
            <v>13360</v>
          </cell>
          <cell r="F22">
            <v>318</v>
          </cell>
          <cell r="G22">
            <v>2</v>
          </cell>
          <cell r="H22">
            <v>22515</v>
          </cell>
          <cell r="I22">
            <v>19263</v>
          </cell>
          <cell r="J22">
            <v>10933</v>
          </cell>
          <cell r="K22">
            <v>302</v>
          </cell>
          <cell r="L22">
            <v>7671</v>
          </cell>
          <cell r="M22">
            <v>275</v>
          </cell>
          <cell r="N22">
            <v>20</v>
          </cell>
          <cell r="O22">
            <v>0</v>
          </cell>
          <cell r="P22">
            <v>62</v>
          </cell>
          <cell r="Q22">
            <v>3252</v>
          </cell>
        </row>
        <row r="23">
          <cell r="B23" t="str">
            <v>Bình Phước</v>
          </cell>
          <cell r="C23">
            <v>13260</v>
          </cell>
          <cell r="D23">
            <v>5713</v>
          </cell>
          <cell r="E23">
            <v>7547</v>
          </cell>
          <cell r="F23">
            <v>197</v>
          </cell>
          <cell r="G23">
            <v>0</v>
          </cell>
          <cell r="H23">
            <v>13063</v>
          </cell>
          <cell r="I23">
            <v>9949</v>
          </cell>
          <cell r="J23">
            <v>5257</v>
          </cell>
          <cell r="K23">
            <v>230</v>
          </cell>
          <cell r="L23">
            <v>4291</v>
          </cell>
          <cell r="M23">
            <v>95</v>
          </cell>
          <cell r="N23">
            <v>6</v>
          </cell>
          <cell r="O23">
            <v>0</v>
          </cell>
          <cell r="P23">
            <v>70</v>
          </cell>
          <cell r="Q23">
            <v>3114</v>
          </cell>
        </row>
        <row r="24">
          <cell r="B24" t="str">
            <v>Bình Thuận</v>
          </cell>
          <cell r="C24">
            <v>15362</v>
          </cell>
          <cell r="D24">
            <v>6769</v>
          </cell>
          <cell r="E24">
            <v>8593</v>
          </cell>
          <cell r="F24">
            <v>127</v>
          </cell>
          <cell r="G24">
            <v>10</v>
          </cell>
          <cell r="H24">
            <v>15235</v>
          </cell>
          <cell r="I24">
            <v>12067</v>
          </cell>
          <cell r="J24">
            <v>6914</v>
          </cell>
          <cell r="K24">
            <v>382</v>
          </cell>
          <cell r="L24">
            <v>4605</v>
          </cell>
          <cell r="M24">
            <v>46</v>
          </cell>
          <cell r="N24">
            <v>54</v>
          </cell>
          <cell r="O24">
            <v>0</v>
          </cell>
          <cell r="P24">
            <v>66</v>
          </cell>
          <cell r="Q24">
            <v>3168</v>
          </cell>
        </row>
        <row r="25">
          <cell r="B25" t="str">
            <v>BR-Vũng Tàu</v>
          </cell>
          <cell r="C25">
            <v>12636</v>
          </cell>
          <cell r="D25">
            <v>5120</v>
          </cell>
          <cell r="E25">
            <v>7516</v>
          </cell>
          <cell r="F25">
            <v>67</v>
          </cell>
          <cell r="G25">
            <v>142</v>
          </cell>
          <cell r="H25">
            <v>12569</v>
          </cell>
          <cell r="I25">
            <v>9330</v>
          </cell>
          <cell r="J25">
            <v>5468</v>
          </cell>
          <cell r="K25">
            <v>122</v>
          </cell>
          <cell r="L25">
            <v>3647</v>
          </cell>
          <cell r="M25">
            <v>75</v>
          </cell>
          <cell r="N25">
            <v>10</v>
          </cell>
          <cell r="O25">
            <v>0</v>
          </cell>
          <cell r="P25">
            <v>8</v>
          </cell>
          <cell r="Q25">
            <v>3239</v>
          </cell>
        </row>
        <row r="26">
          <cell r="B26" t="str">
            <v>Cà Mau</v>
          </cell>
          <cell r="C26">
            <v>16326</v>
          </cell>
          <cell r="D26">
            <v>7741</v>
          </cell>
          <cell r="E26">
            <v>8585</v>
          </cell>
          <cell r="F26">
            <v>152</v>
          </cell>
          <cell r="G26">
            <v>1</v>
          </cell>
          <cell r="H26">
            <v>16174</v>
          </cell>
          <cell r="I26">
            <v>11801</v>
          </cell>
          <cell r="J26">
            <v>6454</v>
          </cell>
          <cell r="K26">
            <v>229</v>
          </cell>
          <cell r="L26">
            <v>5003</v>
          </cell>
          <cell r="M26">
            <v>76</v>
          </cell>
          <cell r="N26">
            <v>8</v>
          </cell>
          <cell r="O26">
            <v>0</v>
          </cell>
          <cell r="P26">
            <v>31</v>
          </cell>
          <cell r="Q26">
            <v>4373</v>
          </cell>
        </row>
        <row r="27">
          <cell r="B27" t="str">
            <v>Cần Thơ</v>
          </cell>
          <cell r="C27">
            <v>13987</v>
          </cell>
          <cell r="D27">
            <v>6450</v>
          </cell>
          <cell r="E27">
            <v>7537</v>
          </cell>
          <cell r="F27">
            <v>208</v>
          </cell>
          <cell r="G27">
            <v>1</v>
          </cell>
          <cell r="H27">
            <v>13779</v>
          </cell>
          <cell r="I27">
            <v>10426</v>
          </cell>
          <cell r="J27">
            <v>5443</v>
          </cell>
          <cell r="K27">
            <v>143</v>
          </cell>
          <cell r="L27">
            <v>4662</v>
          </cell>
          <cell r="M27">
            <v>81</v>
          </cell>
          <cell r="N27">
            <v>20</v>
          </cell>
          <cell r="O27">
            <v>0</v>
          </cell>
          <cell r="P27">
            <v>77</v>
          </cell>
          <cell r="Q27">
            <v>3353</v>
          </cell>
        </row>
        <row r="28">
          <cell r="B28" t="str">
            <v>Cao Bằng</v>
          </cell>
          <cell r="C28">
            <v>2042</v>
          </cell>
          <cell r="D28">
            <v>534</v>
          </cell>
          <cell r="E28">
            <v>1508</v>
          </cell>
          <cell r="F28">
            <v>18</v>
          </cell>
          <cell r="G28">
            <v>0</v>
          </cell>
          <cell r="H28">
            <v>2024</v>
          </cell>
          <cell r="I28">
            <v>1605</v>
          </cell>
          <cell r="J28">
            <v>1317</v>
          </cell>
          <cell r="K28">
            <v>40</v>
          </cell>
          <cell r="L28">
            <v>245</v>
          </cell>
          <cell r="M28">
            <v>0</v>
          </cell>
          <cell r="N28">
            <v>0</v>
          </cell>
          <cell r="O28">
            <v>0</v>
          </cell>
          <cell r="P28">
            <v>3</v>
          </cell>
          <cell r="Q28">
            <v>419</v>
          </cell>
        </row>
        <row r="29">
          <cell r="B29" t="str">
            <v>Đà Nẵng</v>
          </cell>
          <cell r="C29">
            <v>11142</v>
          </cell>
          <cell r="D29">
            <v>5264</v>
          </cell>
          <cell r="E29">
            <v>5878</v>
          </cell>
          <cell r="F29">
            <v>179</v>
          </cell>
          <cell r="G29">
            <v>27</v>
          </cell>
          <cell r="H29">
            <v>10963</v>
          </cell>
          <cell r="I29">
            <v>7569</v>
          </cell>
          <cell r="J29">
            <v>4283</v>
          </cell>
          <cell r="K29">
            <v>125</v>
          </cell>
          <cell r="L29">
            <v>3097</v>
          </cell>
          <cell r="M29">
            <v>26</v>
          </cell>
          <cell r="N29">
            <v>10</v>
          </cell>
          <cell r="O29">
            <v>0</v>
          </cell>
          <cell r="P29">
            <v>28</v>
          </cell>
          <cell r="Q29">
            <v>3394</v>
          </cell>
        </row>
        <row r="30">
          <cell r="B30" t="str">
            <v>Đắk Lắk</v>
          </cell>
          <cell r="C30">
            <v>15878</v>
          </cell>
          <cell r="D30">
            <v>5928</v>
          </cell>
          <cell r="E30">
            <v>9950</v>
          </cell>
          <cell r="F30">
            <v>103</v>
          </cell>
          <cell r="G30">
            <v>1</v>
          </cell>
          <cell r="H30">
            <v>15775</v>
          </cell>
          <cell r="I30">
            <v>11830</v>
          </cell>
          <cell r="J30">
            <v>8404</v>
          </cell>
          <cell r="K30">
            <v>243</v>
          </cell>
          <cell r="L30">
            <v>3043</v>
          </cell>
          <cell r="M30">
            <v>119</v>
          </cell>
          <cell r="N30">
            <v>10</v>
          </cell>
          <cell r="O30">
            <v>0</v>
          </cell>
          <cell r="P30">
            <v>11</v>
          </cell>
          <cell r="Q30">
            <v>3945</v>
          </cell>
        </row>
        <row r="31">
          <cell r="B31" t="str">
            <v>Đắk Nông</v>
          </cell>
          <cell r="C31">
            <v>5777</v>
          </cell>
          <cell r="D31">
            <v>2450</v>
          </cell>
          <cell r="E31">
            <v>3327</v>
          </cell>
          <cell r="F31">
            <v>48</v>
          </cell>
          <cell r="G31">
            <v>1</v>
          </cell>
          <cell r="H31">
            <v>5729</v>
          </cell>
          <cell r="I31">
            <v>4311</v>
          </cell>
          <cell r="J31">
            <v>2472</v>
          </cell>
          <cell r="K31">
            <v>49</v>
          </cell>
          <cell r="L31">
            <v>1738</v>
          </cell>
          <cell r="M31">
            <v>47</v>
          </cell>
          <cell r="N31">
            <v>4</v>
          </cell>
          <cell r="O31">
            <v>1</v>
          </cell>
          <cell r="P31">
            <v>0</v>
          </cell>
          <cell r="Q31">
            <v>1418</v>
          </cell>
        </row>
        <row r="32">
          <cell r="B32" t="str">
            <v>Điện Biên</v>
          </cell>
          <cell r="C32">
            <v>2241</v>
          </cell>
          <cell r="D32">
            <v>483</v>
          </cell>
          <cell r="E32">
            <v>1758</v>
          </cell>
          <cell r="F32">
            <v>71</v>
          </cell>
          <cell r="G32">
            <v>0</v>
          </cell>
          <cell r="H32">
            <v>2170</v>
          </cell>
          <cell r="I32">
            <v>1700</v>
          </cell>
          <cell r="J32">
            <v>1457</v>
          </cell>
          <cell r="K32">
            <v>39</v>
          </cell>
          <cell r="L32">
            <v>200</v>
          </cell>
          <cell r="M32">
            <v>3</v>
          </cell>
          <cell r="N32">
            <v>1</v>
          </cell>
          <cell r="O32">
            <v>0</v>
          </cell>
          <cell r="P32">
            <v>0</v>
          </cell>
          <cell r="Q32">
            <v>470</v>
          </cell>
        </row>
        <row r="33">
          <cell r="B33" t="str">
            <v>Đồng Nai</v>
          </cell>
          <cell r="C33">
            <v>24406</v>
          </cell>
          <cell r="D33">
            <v>12203</v>
          </cell>
          <cell r="E33">
            <v>12203</v>
          </cell>
          <cell r="F33">
            <v>258</v>
          </cell>
          <cell r="G33">
            <v>20</v>
          </cell>
          <cell r="H33">
            <v>24148</v>
          </cell>
          <cell r="I33">
            <v>17374</v>
          </cell>
          <cell r="J33">
            <v>9815</v>
          </cell>
          <cell r="K33">
            <v>208</v>
          </cell>
          <cell r="L33">
            <v>7008</v>
          </cell>
          <cell r="M33">
            <v>287</v>
          </cell>
          <cell r="N33">
            <v>24</v>
          </cell>
          <cell r="O33">
            <v>0</v>
          </cell>
          <cell r="P33">
            <v>32</v>
          </cell>
          <cell r="Q33">
            <v>6774</v>
          </cell>
        </row>
        <row r="34">
          <cell r="B34" t="str">
            <v>Đồng Tháp</v>
          </cell>
          <cell r="C34">
            <v>18975</v>
          </cell>
          <cell r="D34">
            <v>6726</v>
          </cell>
          <cell r="E34">
            <v>12249</v>
          </cell>
          <cell r="F34">
            <v>118</v>
          </cell>
          <cell r="G34">
            <v>0</v>
          </cell>
          <cell r="H34">
            <v>18857</v>
          </cell>
          <cell r="I34">
            <v>13959</v>
          </cell>
          <cell r="J34">
            <v>9353</v>
          </cell>
          <cell r="K34">
            <v>230</v>
          </cell>
          <cell r="L34">
            <v>4243</v>
          </cell>
          <cell r="M34">
            <v>105</v>
          </cell>
          <cell r="N34">
            <v>5</v>
          </cell>
          <cell r="O34">
            <v>0</v>
          </cell>
          <cell r="P34">
            <v>23</v>
          </cell>
          <cell r="Q34">
            <v>4898</v>
          </cell>
        </row>
        <row r="35">
          <cell r="B35" t="str">
            <v>Gia Lai</v>
          </cell>
          <cell r="C35">
            <v>11602</v>
          </cell>
          <cell r="D35">
            <v>5732</v>
          </cell>
          <cell r="E35">
            <v>5870</v>
          </cell>
          <cell r="F35">
            <v>46</v>
          </cell>
          <cell r="G35">
            <v>8</v>
          </cell>
          <cell r="H35">
            <v>11556</v>
          </cell>
          <cell r="I35">
            <v>8278</v>
          </cell>
          <cell r="J35">
            <v>4586</v>
          </cell>
          <cell r="K35">
            <v>136</v>
          </cell>
          <cell r="L35">
            <v>3459</v>
          </cell>
          <cell r="M35">
            <v>76</v>
          </cell>
          <cell r="N35">
            <v>11</v>
          </cell>
          <cell r="O35">
            <v>0</v>
          </cell>
          <cell r="P35">
            <v>10</v>
          </cell>
          <cell r="Q35">
            <v>3278</v>
          </cell>
        </row>
        <row r="36">
          <cell r="B36" t="str">
            <v>Hà Giang</v>
          </cell>
          <cell r="C36">
            <v>2452</v>
          </cell>
          <cell r="D36">
            <v>513</v>
          </cell>
          <cell r="E36">
            <v>1939</v>
          </cell>
          <cell r="F36">
            <v>12</v>
          </cell>
          <cell r="G36">
            <v>0</v>
          </cell>
          <cell r="H36">
            <v>2440</v>
          </cell>
          <cell r="I36">
            <v>2039</v>
          </cell>
          <cell r="J36">
            <v>1698</v>
          </cell>
          <cell r="K36">
            <v>16</v>
          </cell>
          <cell r="L36">
            <v>306</v>
          </cell>
          <cell r="M36">
            <v>7</v>
          </cell>
          <cell r="N36">
            <v>0</v>
          </cell>
          <cell r="O36">
            <v>0</v>
          </cell>
          <cell r="P36">
            <v>12</v>
          </cell>
          <cell r="Q36">
            <v>401</v>
          </cell>
        </row>
        <row r="37">
          <cell r="B37" t="str">
            <v>Hà Nam</v>
          </cell>
          <cell r="C37">
            <v>2595</v>
          </cell>
          <cell r="D37">
            <v>1004</v>
          </cell>
          <cell r="E37">
            <v>1591</v>
          </cell>
          <cell r="F37">
            <v>22</v>
          </cell>
          <cell r="G37">
            <v>0</v>
          </cell>
          <cell r="H37">
            <v>2573</v>
          </cell>
          <cell r="I37">
            <v>1876</v>
          </cell>
          <cell r="J37">
            <v>1353</v>
          </cell>
          <cell r="K37">
            <v>11</v>
          </cell>
          <cell r="L37">
            <v>506</v>
          </cell>
          <cell r="M37">
            <v>1</v>
          </cell>
          <cell r="N37">
            <v>1</v>
          </cell>
          <cell r="O37">
            <v>0</v>
          </cell>
          <cell r="P37">
            <v>4</v>
          </cell>
          <cell r="Q37">
            <v>697</v>
          </cell>
        </row>
        <row r="38">
          <cell r="B38" t="str">
            <v>Hà Nội</v>
          </cell>
          <cell r="C38">
            <v>39090</v>
          </cell>
          <cell r="D38">
            <v>17269</v>
          </cell>
          <cell r="E38">
            <v>21821</v>
          </cell>
          <cell r="F38">
            <v>886</v>
          </cell>
          <cell r="G38">
            <v>1</v>
          </cell>
          <cell r="H38">
            <v>38204</v>
          </cell>
          <cell r="I38">
            <v>27946</v>
          </cell>
          <cell r="J38">
            <v>15894</v>
          </cell>
          <cell r="K38">
            <v>295</v>
          </cell>
          <cell r="L38">
            <v>11627</v>
          </cell>
          <cell r="M38">
            <v>61</v>
          </cell>
          <cell r="N38">
            <v>36</v>
          </cell>
          <cell r="O38">
            <v>0</v>
          </cell>
          <cell r="P38">
            <v>33</v>
          </cell>
          <cell r="Q38">
            <v>10258</v>
          </cell>
        </row>
        <row r="39">
          <cell r="B39" t="str">
            <v>Hà Tĩnh</v>
          </cell>
          <cell r="C39">
            <v>3760</v>
          </cell>
          <cell r="D39">
            <v>974</v>
          </cell>
          <cell r="E39">
            <v>2786</v>
          </cell>
          <cell r="F39">
            <v>43</v>
          </cell>
          <cell r="G39">
            <v>0</v>
          </cell>
          <cell r="H39">
            <v>3717</v>
          </cell>
          <cell r="I39">
            <v>3041</v>
          </cell>
          <cell r="J39">
            <v>2508</v>
          </cell>
          <cell r="K39">
            <v>21</v>
          </cell>
          <cell r="L39">
            <v>493</v>
          </cell>
          <cell r="M39">
            <v>3</v>
          </cell>
          <cell r="N39">
            <v>1</v>
          </cell>
          <cell r="O39">
            <v>0</v>
          </cell>
          <cell r="P39">
            <v>15</v>
          </cell>
          <cell r="Q39">
            <v>676</v>
          </cell>
        </row>
        <row r="40">
          <cell r="B40" t="str">
            <v>Hải Dương</v>
          </cell>
          <cell r="C40">
            <v>9252</v>
          </cell>
          <cell r="D40">
            <v>2966</v>
          </cell>
          <cell r="E40">
            <v>6286</v>
          </cell>
          <cell r="F40">
            <v>142</v>
          </cell>
          <cell r="G40">
            <v>6</v>
          </cell>
          <cell r="H40">
            <v>9110</v>
          </cell>
          <cell r="I40">
            <v>7534</v>
          </cell>
          <cell r="J40">
            <v>5469</v>
          </cell>
          <cell r="K40">
            <v>54</v>
          </cell>
          <cell r="L40">
            <v>1971</v>
          </cell>
          <cell r="M40">
            <v>3</v>
          </cell>
          <cell r="N40">
            <v>2</v>
          </cell>
          <cell r="O40">
            <v>0</v>
          </cell>
          <cell r="P40">
            <v>35</v>
          </cell>
          <cell r="Q40">
            <v>1576</v>
          </cell>
        </row>
        <row r="41">
          <cell r="B41" t="str">
            <v>Hải Phòng</v>
          </cell>
          <cell r="C41">
            <v>14496</v>
          </cell>
          <cell r="D41">
            <v>8097</v>
          </cell>
          <cell r="E41">
            <v>6399</v>
          </cell>
          <cell r="F41">
            <v>121</v>
          </cell>
          <cell r="G41">
            <v>4</v>
          </cell>
          <cell r="H41">
            <v>14375</v>
          </cell>
          <cell r="I41">
            <v>8680</v>
          </cell>
          <cell r="J41">
            <v>4817</v>
          </cell>
          <cell r="K41">
            <v>119</v>
          </cell>
          <cell r="L41">
            <v>3727</v>
          </cell>
          <cell r="M41">
            <v>5</v>
          </cell>
          <cell r="N41">
            <v>2</v>
          </cell>
          <cell r="O41">
            <v>0</v>
          </cell>
          <cell r="P41">
            <v>10</v>
          </cell>
          <cell r="Q41">
            <v>5695</v>
          </cell>
        </row>
        <row r="42">
          <cell r="B42" t="str">
            <v>Hậu Giang</v>
          </cell>
          <cell r="C42">
            <v>8095</v>
          </cell>
          <cell r="D42">
            <v>3889</v>
          </cell>
          <cell r="E42">
            <v>4206</v>
          </cell>
          <cell r="F42">
            <v>62</v>
          </cell>
          <cell r="G42">
            <v>0</v>
          </cell>
          <cell r="H42">
            <v>8033</v>
          </cell>
          <cell r="I42">
            <v>6400</v>
          </cell>
          <cell r="J42">
            <v>3095</v>
          </cell>
          <cell r="K42">
            <v>119</v>
          </cell>
          <cell r="L42">
            <v>3122</v>
          </cell>
          <cell r="M42">
            <v>30</v>
          </cell>
          <cell r="N42">
            <v>22</v>
          </cell>
          <cell r="O42">
            <v>0</v>
          </cell>
          <cell r="P42">
            <v>12</v>
          </cell>
          <cell r="Q42">
            <v>1633</v>
          </cell>
        </row>
        <row r="43">
          <cell r="B43" t="str">
            <v>Hồ Chí Minh</v>
          </cell>
          <cell r="C43">
            <v>92958</v>
          </cell>
          <cell r="D43">
            <v>44897</v>
          </cell>
          <cell r="E43">
            <v>48061</v>
          </cell>
          <cell r="F43">
            <v>851</v>
          </cell>
          <cell r="G43">
            <v>8</v>
          </cell>
          <cell r="H43">
            <v>92107</v>
          </cell>
          <cell r="I43">
            <v>71378</v>
          </cell>
          <cell r="J43">
            <v>39558</v>
          </cell>
          <cell r="K43">
            <v>529</v>
          </cell>
          <cell r="L43">
            <v>30432</v>
          </cell>
          <cell r="M43">
            <v>552</v>
          </cell>
          <cell r="N43">
            <v>89</v>
          </cell>
          <cell r="O43">
            <v>0</v>
          </cell>
          <cell r="P43">
            <v>218</v>
          </cell>
          <cell r="Q43">
            <v>20729</v>
          </cell>
        </row>
        <row r="44">
          <cell r="B44" t="str">
            <v>Hòa Bình</v>
          </cell>
          <cell r="C44">
            <v>3612</v>
          </cell>
          <cell r="D44">
            <v>750</v>
          </cell>
          <cell r="E44">
            <v>2862</v>
          </cell>
          <cell r="F44">
            <v>32</v>
          </cell>
          <cell r="G44">
            <v>0</v>
          </cell>
          <cell r="H44">
            <v>3580</v>
          </cell>
          <cell r="I44">
            <v>3046</v>
          </cell>
          <cell r="J44">
            <v>2446</v>
          </cell>
          <cell r="K44">
            <v>19</v>
          </cell>
          <cell r="L44">
            <v>549</v>
          </cell>
          <cell r="M44">
            <v>7</v>
          </cell>
          <cell r="N44">
            <v>0</v>
          </cell>
          <cell r="O44">
            <v>0</v>
          </cell>
          <cell r="P44">
            <v>25</v>
          </cell>
          <cell r="Q44">
            <v>534</v>
          </cell>
        </row>
        <row r="45">
          <cell r="B45" t="str">
            <v>Hưng Yên</v>
          </cell>
          <cell r="C45">
            <v>5095</v>
          </cell>
          <cell r="D45">
            <v>1826</v>
          </cell>
          <cell r="E45">
            <v>3269</v>
          </cell>
          <cell r="F45">
            <v>89</v>
          </cell>
          <cell r="G45">
            <v>0</v>
          </cell>
          <cell r="H45">
            <v>5006</v>
          </cell>
          <cell r="I45">
            <v>3804</v>
          </cell>
          <cell r="J45">
            <v>2631</v>
          </cell>
          <cell r="K45">
            <v>28</v>
          </cell>
          <cell r="L45">
            <v>1117</v>
          </cell>
          <cell r="M45">
            <v>4</v>
          </cell>
          <cell r="N45">
            <v>1</v>
          </cell>
          <cell r="O45">
            <v>0</v>
          </cell>
          <cell r="P45">
            <v>23</v>
          </cell>
          <cell r="Q45">
            <v>1202</v>
          </cell>
        </row>
        <row r="46">
          <cell r="B46" t="str">
            <v>Khánh Hòa</v>
          </cell>
          <cell r="C46">
            <v>10849</v>
          </cell>
          <cell r="D46">
            <v>5173</v>
          </cell>
          <cell r="E46">
            <v>5676</v>
          </cell>
          <cell r="F46">
            <v>42</v>
          </cell>
          <cell r="G46">
            <v>45</v>
          </cell>
          <cell r="H46">
            <v>10807</v>
          </cell>
          <cell r="I46">
            <v>8186</v>
          </cell>
          <cell r="J46">
            <v>4358</v>
          </cell>
          <cell r="K46">
            <v>98</v>
          </cell>
          <cell r="L46">
            <v>3700</v>
          </cell>
          <cell r="M46">
            <v>21</v>
          </cell>
          <cell r="N46">
            <v>7</v>
          </cell>
          <cell r="O46">
            <v>0</v>
          </cell>
          <cell r="P46">
            <v>2</v>
          </cell>
          <cell r="Q46">
            <v>2621</v>
          </cell>
        </row>
        <row r="47">
          <cell r="B47" t="str">
            <v>Kiên Giang</v>
          </cell>
          <cell r="C47">
            <v>17274</v>
          </cell>
          <cell r="D47">
            <v>8250</v>
          </cell>
          <cell r="E47">
            <v>9024</v>
          </cell>
          <cell r="F47">
            <v>186</v>
          </cell>
          <cell r="G47">
            <v>0</v>
          </cell>
          <cell r="H47">
            <v>17088</v>
          </cell>
          <cell r="I47">
            <v>12831</v>
          </cell>
          <cell r="J47">
            <v>6825</v>
          </cell>
          <cell r="K47">
            <v>308</v>
          </cell>
          <cell r="L47">
            <v>5567</v>
          </cell>
          <cell r="M47">
            <v>96</v>
          </cell>
          <cell r="N47">
            <v>6</v>
          </cell>
          <cell r="O47">
            <v>2</v>
          </cell>
          <cell r="P47">
            <v>27</v>
          </cell>
          <cell r="Q47">
            <v>4257</v>
          </cell>
        </row>
        <row r="48">
          <cell r="B48" t="str">
            <v>Kon Tum</v>
          </cell>
          <cell r="C48">
            <v>3373</v>
          </cell>
          <cell r="D48">
            <v>1097</v>
          </cell>
          <cell r="E48">
            <v>2276</v>
          </cell>
          <cell r="F48">
            <v>42</v>
          </cell>
          <cell r="G48">
            <v>3</v>
          </cell>
          <cell r="H48">
            <v>3331</v>
          </cell>
          <cell r="I48">
            <v>2669</v>
          </cell>
          <cell r="J48">
            <v>1889</v>
          </cell>
          <cell r="K48">
            <v>33</v>
          </cell>
          <cell r="L48">
            <v>721</v>
          </cell>
          <cell r="M48">
            <v>24</v>
          </cell>
          <cell r="N48">
            <v>2</v>
          </cell>
          <cell r="O48">
            <v>0</v>
          </cell>
          <cell r="P48">
            <v>0</v>
          </cell>
          <cell r="Q48">
            <v>662</v>
          </cell>
        </row>
        <row r="49">
          <cell r="B49" t="str">
            <v>Lai Châu</v>
          </cell>
          <cell r="C49">
            <v>1426</v>
          </cell>
          <cell r="D49">
            <v>232</v>
          </cell>
          <cell r="E49">
            <v>1194</v>
          </cell>
          <cell r="F49">
            <v>16</v>
          </cell>
          <cell r="G49">
            <v>0</v>
          </cell>
          <cell r="H49">
            <v>1410</v>
          </cell>
          <cell r="I49">
            <v>1231</v>
          </cell>
          <cell r="J49">
            <v>1093</v>
          </cell>
          <cell r="K49">
            <v>10</v>
          </cell>
          <cell r="L49">
            <v>125</v>
          </cell>
          <cell r="M49">
            <v>2</v>
          </cell>
          <cell r="N49">
            <v>0</v>
          </cell>
          <cell r="O49">
            <v>0</v>
          </cell>
          <cell r="P49">
            <v>1</v>
          </cell>
          <cell r="Q49">
            <v>179</v>
          </cell>
        </row>
        <row r="50">
          <cell r="B50" t="str">
            <v>Lâm Đồng</v>
          </cell>
          <cell r="C50">
            <v>11920</v>
          </cell>
          <cell r="D50">
            <v>5727</v>
          </cell>
          <cell r="E50">
            <v>6193</v>
          </cell>
          <cell r="F50">
            <v>68</v>
          </cell>
          <cell r="G50">
            <v>0</v>
          </cell>
          <cell r="H50">
            <v>11852</v>
          </cell>
          <cell r="I50">
            <v>8928</v>
          </cell>
          <cell r="J50">
            <v>4497</v>
          </cell>
          <cell r="K50">
            <v>195</v>
          </cell>
          <cell r="L50">
            <v>4183</v>
          </cell>
          <cell r="M50">
            <v>21</v>
          </cell>
          <cell r="N50">
            <v>15</v>
          </cell>
          <cell r="O50">
            <v>0</v>
          </cell>
          <cell r="P50">
            <v>17</v>
          </cell>
          <cell r="Q50">
            <v>2924</v>
          </cell>
        </row>
        <row r="51">
          <cell r="B51" t="str">
            <v>Lạng Sơn</v>
          </cell>
          <cell r="C51">
            <v>5221</v>
          </cell>
          <cell r="D51">
            <v>1607</v>
          </cell>
          <cell r="E51">
            <v>3614</v>
          </cell>
          <cell r="F51">
            <v>99</v>
          </cell>
          <cell r="G51">
            <v>0</v>
          </cell>
          <cell r="H51">
            <v>5122</v>
          </cell>
          <cell r="I51">
            <v>4037</v>
          </cell>
          <cell r="J51">
            <v>3141</v>
          </cell>
          <cell r="K51">
            <v>96</v>
          </cell>
          <cell r="L51">
            <v>796</v>
          </cell>
          <cell r="M51">
            <v>1</v>
          </cell>
          <cell r="N51">
            <v>3</v>
          </cell>
          <cell r="O51">
            <v>0</v>
          </cell>
          <cell r="P51">
            <v>0</v>
          </cell>
          <cell r="Q51">
            <v>1085</v>
          </cell>
        </row>
        <row r="52">
          <cell r="B52" t="str">
            <v>Lào Cai</v>
          </cell>
          <cell r="C52">
            <v>3801</v>
          </cell>
          <cell r="D52">
            <v>1103</v>
          </cell>
          <cell r="E52">
            <v>2698</v>
          </cell>
          <cell r="F52">
            <v>23</v>
          </cell>
          <cell r="G52">
            <v>0</v>
          </cell>
          <cell r="H52">
            <v>3778</v>
          </cell>
          <cell r="I52">
            <v>2929</v>
          </cell>
          <cell r="J52">
            <v>2383</v>
          </cell>
          <cell r="K52">
            <v>23</v>
          </cell>
          <cell r="L52">
            <v>517</v>
          </cell>
          <cell r="M52">
            <v>3</v>
          </cell>
          <cell r="N52">
            <v>1</v>
          </cell>
          <cell r="O52">
            <v>0</v>
          </cell>
          <cell r="P52">
            <v>2</v>
          </cell>
          <cell r="Q52">
            <v>849</v>
          </cell>
        </row>
        <row r="53">
          <cell r="B53" t="str">
            <v>Long An</v>
          </cell>
          <cell r="C53">
            <v>26020</v>
          </cell>
          <cell r="D53">
            <v>13406</v>
          </cell>
          <cell r="E53">
            <v>12614</v>
          </cell>
          <cell r="F53">
            <v>162</v>
          </cell>
          <cell r="G53">
            <v>63</v>
          </cell>
          <cell r="H53">
            <v>25858</v>
          </cell>
          <cell r="I53">
            <v>18919</v>
          </cell>
          <cell r="J53">
            <v>9315</v>
          </cell>
          <cell r="K53">
            <v>239</v>
          </cell>
          <cell r="L53">
            <v>8998</v>
          </cell>
          <cell r="M53">
            <v>303</v>
          </cell>
          <cell r="N53">
            <v>28</v>
          </cell>
          <cell r="O53">
            <v>0</v>
          </cell>
          <cell r="P53">
            <v>36</v>
          </cell>
          <cell r="Q53">
            <v>6939</v>
          </cell>
        </row>
        <row r="54">
          <cell r="B54" t="str">
            <v>Nam Định</v>
          </cell>
          <cell r="C54">
            <v>5777</v>
          </cell>
          <cell r="D54">
            <v>2181</v>
          </cell>
          <cell r="E54">
            <v>3596</v>
          </cell>
          <cell r="F54">
            <v>88</v>
          </cell>
          <cell r="G54">
            <v>0</v>
          </cell>
          <cell r="H54">
            <v>5689</v>
          </cell>
          <cell r="I54">
            <v>4002</v>
          </cell>
          <cell r="J54">
            <v>2983</v>
          </cell>
          <cell r="K54">
            <v>48</v>
          </cell>
          <cell r="L54">
            <v>939</v>
          </cell>
          <cell r="M54">
            <v>7</v>
          </cell>
          <cell r="N54">
            <v>4</v>
          </cell>
          <cell r="O54">
            <v>0</v>
          </cell>
          <cell r="P54">
            <v>21</v>
          </cell>
          <cell r="Q54">
            <v>1687</v>
          </cell>
        </row>
        <row r="55">
          <cell r="B55" t="str">
            <v>Nghệ An</v>
          </cell>
          <cell r="C55">
            <v>14063</v>
          </cell>
          <cell r="D55">
            <v>4082</v>
          </cell>
          <cell r="E55">
            <v>9981</v>
          </cell>
          <cell r="F55">
            <v>97</v>
          </cell>
          <cell r="G55">
            <v>0</v>
          </cell>
          <cell r="H55">
            <v>13966</v>
          </cell>
          <cell r="I55">
            <v>11222</v>
          </cell>
          <cell r="J55">
            <v>8010</v>
          </cell>
          <cell r="K55">
            <v>122</v>
          </cell>
          <cell r="L55">
            <v>3058</v>
          </cell>
          <cell r="M55">
            <v>8</v>
          </cell>
          <cell r="N55">
            <v>1</v>
          </cell>
          <cell r="O55">
            <v>0</v>
          </cell>
          <cell r="P55">
            <v>23</v>
          </cell>
          <cell r="Q55">
            <v>2744</v>
          </cell>
        </row>
        <row r="56">
          <cell r="B56" t="str">
            <v>Ninh Bình</v>
          </cell>
          <cell r="C56">
            <v>4711</v>
          </cell>
          <cell r="D56">
            <v>2069</v>
          </cell>
          <cell r="E56">
            <v>2642</v>
          </cell>
          <cell r="F56">
            <v>59</v>
          </cell>
          <cell r="G56">
            <v>0</v>
          </cell>
          <cell r="H56">
            <v>4652</v>
          </cell>
          <cell r="I56">
            <v>3731</v>
          </cell>
          <cell r="J56">
            <v>2126</v>
          </cell>
          <cell r="K56">
            <v>63</v>
          </cell>
          <cell r="L56">
            <v>1529</v>
          </cell>
          <cell r="M56">
            <v>5</v>
          </cell>
          <cell r="N56">
            <v>1</v>
          </cell>
          <cell r="O56">
            <v>0</v>
          </cell>
          <cell r="P56">
            <v>7</v>
          </cell>
          <cell r="Q56">
            <v>921</v>
          </cell>
        </row>
        <row r="57">
          <cell r="B57" t="str">
            <v>Ninh Thuận</v>
          </cell>
          <cell r="C57">
            <v>4890</v>
          </cell>
          <cell r="D57">
            <v>1680</v>
          </cell>
          <cell r="E57">
            <v>3210</v>
          </cell>
          <cell r="F57">
            <v>53</v>
          </cell>
          <cell r="G57">
            <v>0</v>
          </cell>
          <cell r="H57">
            <v>4837</v>
          </cell>
          <cell r="I57">
            <v>3934</v>
          </cell>
          <cell r="J57">
            <v>2547</v>
          </cell>
          <cell r="K57">
            <v>24</v>
          </cell>
          <cell r="L57">
            <v>1331</v>
          </cell>
          <cell r="M57">
            <v>32</v>
          </cell>
          <cell r="N57">
            <v>0</v>
          </cell>
          <cell r="O57">
            <v>0</v>
          </cell>
          <cell r="P57">
            <v>0</v>
          </cell>
          <cell r="Q57">
            <v>903</v>
          </cell>
        </row>
        <row r="58">
          <cell r="B58" t="str">
            <v>Phú Thọ</v>
          </cell>
          <cell r="C58">
            <v>9186</v>
          </cell>
          <cell r="D58">
            <v>3249</v>
          </cell>
          <cell r="E58">
            <v>5937</v>
          </cell>
          <cell r="F58">
            <v>108</v>
          </cell>
          <cell r="G58">
            <v>4</v>
          </cell>
          <cell r="H58">
            <v>9078</v>
          </cell>
          <cell r="I58">
            <v>7303</v>
          </cell>
          <cell r="J58">
            <v>5055</v>
          </cell>
          <cell r="K58">
            <v>153</v>
          </cell>
          <cell r="L58">
            <v>2053</v>
          </cell>
          <cell r="M58">
            <v>40</v>
          </cell>
          <cell r="N58">
            <v>2</v>
          </cell>
          <cell r="O58">
            <v>0</v>
          </cell>
          <cell r="P58">
            <v>0</v>
          </cell>
          <cell r="Q58">
            <v>1775</v>
          </cell>
        </row>
        <row r="59">
          <cell r="B59" t="str">
            <v>Phú Yên</v>
          </cell>
          <cell r="C59">
            <v>6637</v>
          </cell>
          <cell r="D59">
            <v>2728</v>
          </cell>
          <cell r="E59">
            <v>3909</v>
          </cell>
          <cell r="F59">
            <v>51</v>
          </cell>
          <cell r="G59">
            <v>0</v>
          </cell>
          <cell r="H59">
            <v>6586</v>
          </cell>
          <cell r="I59">
            <v>5085</v>
          </cell>
          <cell r="J59">
            <v>2939</v>
          </cell>
          <cell r="K59">
            <v>108</v>
          </cell>
          <cell r="L59">
            <v>1981</v>
          </cell>
          <cell r="M59">
            <v>48</v>
          </cell>
          <cell r="N59">
            <v>3</v>
          </cell>
          <cell r="O59">
            <v>0</v>
          </cell>
          <cell r="P59">
            <v>6</v>
          </cell>
          <cell r="Q59">
            <v>1501</v>
          </cell>
        </row>
        <row r="60">
          <cell r="B60" t="str">
            <v>Quảng Bình</v>
          </cell>
          <cell r="C60">
            <v>2970</v>
          </cell>
          <cell r="D60">
            <v>900</v>
          </cell>
          <cell r="E60">
            <v>2070</v>
          </cell>
          <cell r="F60">
            <v>46</v>
          </cell>
          <cell r="G60">
            <v>0</v>
          </cell>
          <cell r="H60">
            <v>2924</v>
          </cell>
          <cell r="I60">
            <v>2331</v>
          </cell>
          <cell r="J60">
            <v>1732</v>
          </cell>
          <cell r="K60">
            <v>34</v>
          </cell>
          <cell r="L60">
            <v>545</v>
          </cell>
          <cell r="M60">
            <v>7</v>
          </cell>
          <cell r="N60">
            <v>3</v>
          </cell>
          <cell r="O60">
            <v>0</v>
          </cell>
          <cell r="P60">
            <v>10</v>
          </cell>
          <cell r="Q60">
            <v>593</v>
          </cell>
        </row>
        <row r="61">
          <cell r="B61" t="str">
            <v>Quảng Nam</v>
          </cell>
          <cell r="C61">
            <v>7758</v>
          </cell>
          <cell r="D61">
            <v>2726</v>
          </cell>
          <cell r="E61">
            <v>5032</v>
          </cell>
          <cell r="F61">
            <v>78</v>
          </cell>
          <cell r="G61">
            <v>17</v>
          </cell>
          <cell r="H61">
            <v>7680</v>
          </cell>
          <cell r="I61">
            <v>5831</v>
          </cell>
          <cell r="J61">
            <v>3976</v>
          </cell>
          <cell r="K61">
            <v>73</v>
          </cell>
          <cell r="L61">
            <v>1694</v>
          </cell>
          <cell r="M61">
            <v>8</v>
          </cell>
          <cell r="N61">
            <v>5</v>
          </cell>
          <cell r="O61">
            <v>0</v>
          </cell>
          <cell r="P61">
            <v>75</v>
          </cell>
          <cell r="Q61">
            <v>1849</v>
          </cell>
        </row>
        <row r="62">
          <cell r="B62" t="str">
            <v>Quảng Ngãi</v>
          </cell>
          <cell r="C62">
            <v>6562</v>
          </cell>
          <cell r="D62">
            <v>3260</v>
          </cell>
          <cell r="E62">
            <v>3302</v>
          </cell>
          <cell r="F62">
            <v>45</v>
          </cell>
          <cell r="G62">
            <v>0</v>
          </cell>
          <cell r="H62">
            <v>6517</v>
          </cell>
          <cell r="I62">
            <v>4922</v>
          </cell>
          <cell r="J62">
            <v>2510</v>
          </cell>
          <cell r="K62">
            <v>26</v>
          </cell>
          <cell r="L62">
            <v>2323</v>
          </cell>
          <cell r="M62">
            <v>40</v>
          </cell>
          <cell r="N62">
            <v>5</v>
          </cell>
          <cell r="O62">
            <v>0</v>
          </cell>
          <cell r="P62">
            <v>18</v>
          </cell>
          <cell r="Q62">
            <v>1595</v>
          </cell>
        </row>
        <row r="63">
          <cell r="B63" t="str">
            <v>Quảng Ninh</v>
          </cell>
          <cell r="C63">
            <v>8539</v>
          </cell>
          <cell r="D63">
            <v>3184</v>
          </cell>
          <cell r="E63">
            <v>5355</v>
          </cell>
          <cell r="F63">
            <v>93</v>
          </cell>
          <cell r="G63">
            <v>1</v>
          </cell>
          <cell r="H63">
            <v>8446</v>
          </cell>
          <cell r="I63">
            <v>6853</v>
          </cell>
          <cell r="J63">
            <v>4345</v>
          </cell>
          <cell r="K63">
            <v>106</v>
          </cell>
          <cell r="L63">
            <v>2375</v>
          </cell>
          <cell r="M63">
            <v>10</v>
          </cell>
          <cell r="N63">
            <v>6</v>
          </cell>
          <cell r="O63">
            <v>0</v>
          </cell>
          <cell r="P63">
            <v>11</v>
          </cell>
          <cell r="Q63">
            <v>1593</v>
          </cell>
        </row>
        <row r="64">
          <cell r="B64" t="str">
            <v>Quảng Trị</v>
          </cell>
          <cell r="C64">
            <v>2427</v>
          </cell>
          <cell r="D64">
            <v>749</v>
          </cell>
          <cell r="E64">
            <v>1678</v>
          </cell>
          <cell r="F64">
            <v>16</v>
          </cell>
          <cell r="G64">
            <v>0</v>
          </cell>
          <cell r="H64">
            <v>2411</v>
          </cell>
          <cell r="I64">
            <v>1939</v>
          </cell>
          <cell r="J64">
            <v>1363</v>
          </cell>
          <cell r="K64">
            <v>23</v>
          </cell>
          <cell r="L64">
            <v>545</v>
          </cell>
          <cell r="M64">
            <v>4</v>
          </cell>
          <cell r="N64">
            <v>4</v>
          </cell>
          <cell r="O64">
            <v>0</v>
          </cell>
          <cell r="P64">
            <v>0</v>
          </cell>
          <cell r="Q64">
            <v>472</v>
          </cell>
        </row>
        <row r="65">
          <cell r="B65" t="str">
            <v>Sóc Trăng</v>
          </cell>
          <cell r="C65">
            <v>11356</v>
          </cell>
          <cell r="D65">
            <v>5033</v>
          </cell>
          <cell r="E65">
            <v>6323</v>
          </cell>
          <cell r="F65">
            <v>76</v>
          </cell>
          <cell r="G65">
            <v>15</v>
          </cell>
          <cell r="H65">
            <v>11280</v>
          </cell>
          <cell r="I65">
            <v>8909</v>
          </cell>
          <cell r="J65">
            <v>5153</v>
          </cell>
          <cell r="K65">
            <v>111</v>
          </cell>
          <cell r="L65">
            <v>3530</v>
          </cell>
          <cell r="M65">
            <v>97</v>
          </cell>
          <cell r="N65">
            <v>10</v>
          </cell>
          <cell r="O65">
            <v>0</v>
          </cell>
          <cell r="P65">
            <v>8</v>
          </cell>
          <cell r="Q65">
            <v>2371</v>
          </cell>
        </row>
        <row r="66">
          <cell r="B66" t="str">
            <v>Sơn La</v>
          </cell>
          <cell r="C66">
            <v>5555</v>
          </cell>
          <cell r="D66">
            <v>1521</v>
          </cell>
          <cell r="E66">
            <v>4034</v>
          </cell>
          <cell r="F66">
            <v>34</v>
          </cell>
          <cell r="G66">
            <v>0</v>
          </cell>
          <cell r="H66">
            <v>5521</v>
          </cell>
          <cell r="I66">
            <v>4761</v>
          </cell>
          <cell r="J66">
            <v>3585</v>
          </cell>
          <cell r="K66">
            <v>64</v>
          </cell>
          <cell r="L66">
            <v>1087</v>
          </cell>
          <cell r="M66">
            <v>11</v>
          </cell>
          <cell r="N66">
            <v>6</v>
          </cell>
          <cell r="O66">
            <v>0</v>
          </cell>
          <cell r="P66">
            <v>8</v>
          </cell>
          <cell r="Q66">
            <v>760</v>
          </cell>
        </row>
        <row r="67">
          <cell r="B67" t="str">
            <v>Tây Ninh</v>
          </cell>
          <cell r="C67">
            <v>25191</v>
          </cell>
          <cell r="D67">
            <v>14752</v>
          </cell>
          <cell r="E67">
            <v>10439</v>
          </cell>
          <cell r="F67">
            <v>156</v>
          </cell>
          <cell r="G67">
            <v>4</v>
          </cell>
          <cell r="H67">
            <v>25035</v>
          </cell>
          <cell r="I67">
            <v>18329</v>
          </cell>
          <cell r="J67">
            <v>7980</v>
          </cell>
          <cell r="K67">
            <v>355</v>
          </cell>
          <cell r="L67">
            <v>9875</v>
          </cell>
          <cell r="M67">
            <v>56</v>
          </cell>
          <cell r="N67">
            <v>18</v>
          </cell>
          <cell r="O67">
            <v>0</v>
          </cell>
          <cell r="P67">
            <v>45</v>
          </cell>
          <cell r="Q67">
            <v>6706</v>
          </cell>
        </row>
        <row r="68">
          <cell r="B68" t="str">
            <v>Thái Bình</v>
          </cell>
          <cell r="C68">
            <v>6353</v>
          </cell>
          <cell r="D68">
            <v>2632</v>
          </cell>
          <cell r="E68">
            <v>3721</v>
          </cell>
          <cell r="F68">
            <v>54</v>
          </cell>
          <cell r="G68">
            <v>0</v>
          </cell>
          <cell r="H68">
            <v>6299</v>
          </cell>
          <cell r="I68">
            <v>4512</v>
          </cell>
          <cell r="J68">
            <v>3017</v>
          </cell>
          <cell r="K68">
            <v>24</v>
          </cell>
          <cell r="L68">
            <v>1456</v>
          </cell>
          <cell r="M68">
            <v>2</v>
          </cell>
          <cell r="N68">
            <v>6</v>
          </cell>
          <cell r="O68">
            <v>0</v>
          </cell>
          <cell r="P68">
            <v>7</v>
          </cell>
          <cell r="Q68">
            <v>1787</v>
          </cell>
        </row>
        <row r="69">
          <cell r="B69" t="str">
            <v>Thái Nguyên</v>
          </cell>
          <cell r="C69">
            <v>10325</v>
          </cell>
          <cell r="D69">
            <v>3976</v>
          </cell>
          <cell r="E69">
            <v>6349</v>
          </cell>
          <cell r="F69">
            <v>256</v>
          </cell>
          <cell r="H69">
            <v>10069</v>
          </cell>
          <cell r="I69">
            <v>7010</v>
          </cell>
          <cell r="J69">
            <v>4929</v>
          </cell>
          <cell r="K69">
            <v>79</v>
          </cell>
          <cell r="L69">
            <v>1930</v>
          </cell>
          <cell r="M69">
            <v>26</v>
          </cell>
          <cell r="N69">
            <v>10</v>
          </cell>
          <cell r="O69">
            <v>0</v>
          </cell>
          <cell r="P69">
            <v>36</v>
          </cell>
          <cell r="Q69">
            <v>3059</v>
          </cell>
        </row>
        <row r="70">
          <cell r="B70" t="str">
            <v>Thanh Hóa</v>
          </cell>
          <cell r="C70">
            <v>13840</v>
          </cell>
          <cell r="D70">
            <v>5699</v>
          </cell>
          <cell r="E70">
            <v>8141</v>
          </cell>
          <cell r="F70">
            <v>143</v>
          </cell>
          <cell r="G70">
            <v>2</v>
          </cell>
          <cell r="H70">
            <v>13697</v>
          </cell>
          <cell r="I70">
            <v>10598</v>
          </cell>
          <cell r="J70">
            <v>6386</v>
          </cell>
          <cell r="K70">
            <v>108</v>
          </cell>
          <cell r="L70">
            <v>4062</v>
          </cell>
          <cell r="M70">
            <v>18</v>
          </cell>
          <cell r="N70">
            <v>9</v>
          </cell>
          <cell r="O70">
            <v>0</v>
          </cell>
          <cell r="P70">
            <v>15</v>
          </cell>
          <cell r="Q70">
            <v>3099</v>
          </cell>
        </row>
        <row r="71">
          <cell r="B71" t="str">
            <v>Tiền Giang</v>
          </cell>
          <cell r="C71">
            <v>21143</v>
          </cell>
          <cell r="D71">
            <v>10657</v>
          </cell>
          <cell r="E71">
            <v>10486</v>
          </cell>
          <cell r="F71">
            <v>142</v>
          </cell>
          <cell r="G71">
            <v>4</v>
          </cell>
          <cell r="H71">
            <v>21001</v>
          </cell>
          <cell r="I71">
            <v>15725</v>
          </cell>
          <cell r="J71">
            <v>7669</v>
          </cell>
          <cell r="K71">
            <v>272</v>
          </cell>
          <cell r="L71">
            <v>7465</v>
          </cell>
          <cell r="M71">
            <v>250</v>
          </cell>
          <cell r="N71">
            <v>23</v>
          </cell>
          <cell r="O71">
            <v>0</v>
          </cell>
          <cell r="P71">
            <v>46</v>
          </cell>
          <cell r="Q71">
            <v>5276</v>
          </cell>
        </row>
        <row r="72">
          <cell r="B72" t="str">
            <v>Trà Vinh</v>
          </cell>
          <cell r="C72">
            <v>15040</v>
          </cell>
          <cell r="D72">
            <v>6946</v>
          </cell>
          <cell r="E72">
            <v>8094</v>
          </cell>
          <cell r="F72">
            <v>89</v>
          </cell>
          <cell r="G72">
            <v>6</v>
          </cell>
          <cell r="H72">
            <v>14951</v>
          </cell>
          <cell r="I72">
            <v>12394</v>
          </cell>
          <cell r="J72">
            <v>6129</v>
          </cell>
          <cell r="K72">
            <v>165</v>
          </cell>
          <cell r="L72">
            <v>6023</v>
          </cell>
          <cell r="M72">
            <v>33</v>
          </cell>
          <cell r="N72">
            <v>7</v>
          </cell>
          <cell r="O72">
            <v>0</v>
          </cell>
          <cell r="P72">
            <v>37</v>
          </cell>
          <cell r="Q72">
            <v>2557</v>
          </cell>
        </row>
        <row r="73">
          <cell r="B73" t="str">
            <v>TT Huế</v>
          </cell>
          <cell r="C73">
            <v>4600</v>
          </cell>
          <cell r="D73">
            <v>2028</v>
          </cell>
          <cell r="E73">
            <v>2572</v>
          </cell>
          <cell r="F73">
            <v>10</v>
          </cell>
          <cell r="G73">
            <v>0</v>
          </cell>
          <cell r="H73">
            <v>4590</v>
          </cell>
          <cell r="I73">
            <v>3602</v>
          </cell>
          <cell r="J73">
            <v>1852</v>
          </cell>
          <cell r="K73">
            <v>27</v>
          </cell>
          <cell r="L73">
            <v>1701</v>
          </cell>
          <cell r="M73">
            <v>11</v>
          </cell>
          <cell r="N73">
            <v>3</v>
          </cell>
          <cell r="O73">
            <v>0</v>
          </cell>
          <cell r="P73">
            <v>8</v>
          </cell>
          <cell r="Q73">
            <v>988</v>
          </cell>
        </row>
        <row r="74">
          <cell r="B74" t="str">
            <v>Tuyên Quang</v>
          </cell>
          <cell r="C74">
            <v>4879</v>
          </cell>
          <cell r="D74">
            <v>1580</v>
          </cell>
          <cell r="E74">
            <v>3299</v>
          </cell>
          <cell r="F74">
            <v>30</v>
          </cell>
          <cell r="G74">
            <v>0</v>
          </cell>
          <cell r="H74">
            <v>4849</v>
          </cell>
          <cell r="I74">
            <v>3572</v>
          </cell>
          <cell r="J74">
            <v>2947</v>
          </cell>
          <cell r="K74">
            <v>58</v>
          </cell>
          <cell r="L74">
            <v>487</v>
          </cell>
          <cell r="M74">
            <v>41</v>
          </cell>
          <cell r="N74">
            <v>0</v>
          </cell>
          <cell r="O74">
            <v>0</v>
          </cell>
          <cell r="P74">
            <v>39</v>
          </cell>
          <cell r="Q74">
            <v>1277</v>
          </cell>
        </row>
        <row r="75">
          <cell r="B75" t="str">
            <v>Vĩnh Long</v>
          </cell>
          <cell r="C75">
            <v>12691</v>
          </cell>
          <cell r="D75">
            <v>6586</v>
          </cell>
          <cell r="E75">
            <v>6105</v>
          </cell>
          <cell r="F75">
            <v>123</v>
          </cell>
          <cell r="G75">
            <v>12</v>
          </cell>
          <cell r="H75">
            <v>12568</v>
          </cell>
          <cell r="I75">
            <v>9047</v>
          </cell>
          <cell r="J75">
            <v>4646</v>
          </cell>
          <cell r="K75">
            <v>73</v>
          </cell>
          <cell r="L75">
            <v>4174</v>
          </cell>
          <cell r="M75">
            <v>128</v>
          </cell>
          <cell r="N75">
            <v>9</v>
          </cell>
          <cell r="O75">
            <v>0</v>
          </cell>
          <cell r="P75">
            <v>17</v>
          </cell>
          <cell r="Q75">
            <v>3521</v>
          </cell>
        </row>
        <row r="76">
          <cell r="B76" t="str">
            <v>Vĩnh Phúc</v>
          </cell>
          <cell r="C76">
            <v>7265</v>
          </cell>
          <cell r="D76">
            <v>2210</v>
          </cell>
          <cell r="E76">
            <v>5055</v>
          </cell>
          <cell r="F76">
            <v>123</v>
          </cell>
          <cell r="G76">
            <v>5</v>
          </cell>
          <cell r="H76">
            <v>7142</v>
          </cell>
          <cell r="I76">
            <v>5691</v>
          </cell>
          <cell r="J76">
            <v>4396</v>
          </cell>
          <cell r="K76">
            <v>52</v>
          </cell>
          <cell r="L76">
            <v>1196</v>
          </cell>
          <cell r="M76">
            <v>30</v>
          </cell>
          <cell r="N76">
            <v>0</v>
          </cell>
          <cell r="O76">
            <v>0</v>
          </cell>
          <cell r="P76">
            <v>17</v>
          </cell>
          <cell r="Q76">
            <v>1451</v>
          </cell>
        </row>
        <row r="77">
          <cell r="B77" t="str">
            <v>Yên Bái</v>
          </cell>
          <cell r="C77">
            <v>4857</v>
          </cell>
          <cell r="D77">
            <v>1348</v>
          </cell>
          <cell r="E77">
            <v>3509</v>
          </cell>
          <cell r="F77">
            <v>34</v>
          </cell>
          <cell r="G77">
            <v>2</v>
          </cell>
          <cell r="H77">
            <v>4823</v>
          </cell>
          <cell r="I77">
            <v>3781</v>
          </cell>
          <cell r="J77">
            <v>2998</v>
          </cell>
          <cell r="K77">
            <v>80</v>
          </cell>
          <cell r="L77">
            <v>700</v>
          </cell>
          <cell r="M77">
            <v>3</v>
          </cell>
          <cell r="N77">
            <v>0</v>
          </cell>
          <cell r="O77">
            <v>0</v>
          </cell>
          <cell r="P77">
            <v>0</v>
          </cell>
          <cell r="Q77">
            <v>1042</v>
          </cell>
        </row>
      </sheetData>
      <sheetData sheetId="4">
        <row r="15">
          <cell r="B15" t="str">
            <v>An Giang</v>
          </cell>
          <cell r="C15">
            <v>3775643586</v>
          </cell>
          <cell r="D15">
            <v>2410586210</v>
          </cell>
          <cell r="E15">
            <v>1365057376</v>
          </cell>
          <cell r="F15">
            <v>104235809</v>
          </cell>
          <cell r="G15">
            <v>24470233</v>
          </cell>
          <cell r="H15">
            <v>3671407774</v>
          </cell>
          <cell r="I15">
            <v>2188978852</v>
          </cell>
          <cell r="J15">
            <v>226915169</v>
          </cell>
          <cell r="K15">
            <v>45243668</v>
          </cell>
          <cell r="L15">
            <v>89747</v>
          </cell>
          <cell r="M15">
            <v>1836143600</v>
          </cell>
          <cell r="N15">
            <v>61387284</v>
          </cell>
          <cell r="O15">
            <v>25130</v>
          </cell>
          <cell r="P15">
            <v>0</v>
          </cell>
          <cell r="Q15">
            <v>19174254</v>
          </cell>
          <cell r="R15">
            <v>1482428922</v>
          </cell>
        </row>
        <row r="16">
          <cell r="B16" t="str">
            <v>Bắc Giang</v>
          </cell>
          <cell r="C16">
            <v>1083593842</v>
          </cell>
          <cell r="D16">
            <v>697873830</v>
          </cell>
          <cell r="E16">
            <v>385720012</v>
          </cell>
          <cell r="F16">
            <v>22155776</v>
          </cell>
          <cell r="G16">
            <v>174247623</v>
          </cell>
          <cell r="H16">
            <v>1061438066</v>
          </cell>
          <cell r="I16">
            <v>604337080</v>
          </cell>
          <cell r="J16">
            <v>87947721</v>
          </cell>
          <cell r="K16">
            <v>41568391</v>
          </cell>
          <cell r="L16">
            <v>69914</v>
          </cell>
          <cell r="M16">
            <v>424182580</v>
          </cell>
          <cell r="N16">
            <v>48567234</v>
          </cell>
          <cell r="O16">
            <v>634898</v>
          </cell>
          <cell r="P16">
            <v>0</v>
          </cell>
          <cell r="Q16">
            <v>1366342</v>
          </cell>
          <cell r="R16">
            <v>457100986</v>
          </cell>
        </row>
        <row r="17">
          <cell r="B17" t="str">
            <v>Bắc Kạn</v>
          </cell>
          <cell r="C17">
            <v>116244133</v>
          </cell>
          <cell r="D17">
            <v>60929600</v>
          </cell>
          <cell r="E17">
            <v>55314533</v>
          </cell>
          <cell r="F17">
            <v>3273288</v>
          </cell>
          <cell r="G17">
            <v>0</v>
          </cell>
          <cell r="H17">
            <v>112970845</v>
          </cell>
          <cell r="I17">
            <v>74376721</v>
          </cell>
          <cell r="J17">
            <v>28254402</v>
          </cell>
          <cell r="K17">
            <v>750968</v>
          </cell>
          <cell r="L17">
            <v>25965</v>
          </cell>
          <cell r="M17">
            <v>30734005</v>
          </cell>
          <cell r="N17">
            <v>40236</v>
          </cell>
          <cell r="O17">
            <v>0</v>
          </cell>
          <cell r="P17">
            <v>0</v>
          </cell>
          <cell r="Q17">
            <v>14571145</v>
          </cell>
          <cell r="R17">
            <v>38594124</v>
          </cell>
        </row>
        <row r="18">
          <cell r="B18" t="str">
            <v>Bạc Liêu</v>
          </cell>
          <cell r="C18">
            <v>891258974</v>
          </cell>
          <cell r="D18">
            <v>479105059</v>
          </cell>
          <cell r="E18">
            <v>412153915</v>
          </cell>
          <cell r="F18">
            <v>8093180</v>
          </cell>
          <cell r="G18">
            <v>0</v>
          </cell>
          <cell r="H18">
            <v>883165794</v>
          </cell>
          <cell r="I18">
            <v>573709757</v>
          </cell>
          <cell r="J18">
            <v>79647392</v>
          </cell>
          <cell r="K18">
            <v>22520607</v>
          </cell>
          <cell r="L18">
            <v>13472</v>
          </cell>
          <cell r="M18">
            <v>469840707</v>
          </cell>
          <cell r="N18">
            <v>1185839</v>
          </cell>
          <cell r="O18">
            <v>205473</v>
          </cell>
          <cell r="P18">
            <v>84419</v>
          </cell>
          <cell r="Q18">
            <v>211848</v>
          </cell>
          <cell r="R18">
            <v>309456037</v>
          </cell>
        </row>
        <row r="19">
          <cell r="B19" t="str">
            <v>Bắc Ninh</v>
          </cell>
          <cell r="C19">
            <v>1530141358.035</v>
          </cell>
          <cell r="D19">
            <v>763752880.6</v>
          </cell>
          <cell r="E19">
            <v>766388477.435</v>
          </cell>
          <cell r="F19">
            <v>265936541</v>
          </cell>
          <cell r="G19">
            <v>52930116</v>
          </cell>
          <cell r="H19">
            <v>1264204817.615</v>
          </cell>
          <cell r="I19">
            <v>869763377.615</v>
          </cell>
          <cell r="J19">
            <v>115932622.796</v>
          </cell>
          <cell r="K19">
            <v>87096195.019</v>
          </cell>
          <cell r="L19">
            <v>70090</v>
          </cell>
          <cell r="M19">
            <v>633120722.8</v>
          </cell>
          <cell r="N19">
            <v>31901776</v>
          </cell>
          <cell r="O19">
            <v>0</v>
          </cell>
          <cell r="P19">
            <v>0</v>
          </cell>
          <cell r="Q19">
            <v>1641971</v>
          </cell>
          <cell r="R19">
            <v>394441440</v>
          </cell>
        </row>
        <row r="20">
          <cell r="B20" t="str">
            <v>Bến Tre</v>
          </cell>
          <cell r="C20">
            <v>971378602.477</v>
          </cell>
          <cell r="D20">
            <v>635344107.185</v>
          </cell>
          <cell r="E20">
            <v>336034495.292</v>
          </cell>
          <cell r="F20">
            <v>13856402.936</v>
          </cell>
          <cell r="G20">
            <v>20904254.561</v>
          </cell>
          <cell r="H20">
            <v>957522199.5409999</v>
          </cell>
          <cell r="I20">
            <v>719048935.8220001</v>
          </cell>
          <cell r="J20">
            <v>122766999.524</v>
          </cell>
          <cell r="K20">
            <v>31696818.101</v>
          </cell>
          <cell r="L20">
            <v>11840.9</v>
          </cell>
          <cell r="M20">
            <v>537779040.7889999</v>
          </cell>
          <cell r="N20">
            <v>22857897.423</v>
          </cell>
          <cell r="O20">
            <v>1577451.615</v>
          </cell>
          <cell r="P20">
            <v>0</v>
          </cell>
          <cell r="Q20">
            <v>2358887.4699999997</v>
          </cell>
          <cell r="R20">
            <v>238473263.71899998</v>
          </cell>
        </row>
        <row r="21">
          <cell r="B21" t="str">
            <v>Bình Định</v>
          </cell>
          <cell r="C21">
            <v>1294010744</v>
          </cell>
          <cell r="D21">
            <v>1011104351</v>
          </cell>
          <cell r="E21">
            <v>282906393</v>
          </cell>
          <cell r="F21">
            <v>36037903</v>
          </cell>
          <cell r="G21">
            <v>16352958</v>
          </cell>
          <cell r="H21">
            <v>1257972841</v>
          </cell>
          <cell r="I21">
            <v>636211946</v>
          </cell>
          <cell r="J21">
            <v>76876260</v>
          </cell>
          <cell r="K21">
            <v>5595501</v>
          </cell>
          <cell r="L21">
            <v>14824</v>
          </cell>
          <cell r="M21">
            <v>516191059</v>
          </cell>
          <cell r="N21">
            <v>35042513</v>
          </cell>
          <cell r="O21">
            <v>651000</v>
          </cell>
          <cell r="P21">
            <v>0</v>
          </cell>
          <cell r="Q21">
            <v>1840789</v>
          </cell>
          <cell r="R21">
            <v>621760895</v>
          </cell>
        </row>
        <row r="22">
          <cell r="B22" t="str">
            <v>Bình Dương</v>
          </cell>
          <cell r="C22">
            <v>6262495298</v>
          </cell>
          <cell r="D22">
            <v>3879546513</v>
          </cell>
          <cell r="E22">
            <v>2382948785</v>
          </cell>
          <cell r="F22">
            <v>88263717</v>
          </cell>
          <cell r="G22">
            <v>3618109</v>
          </cell>
          <cell r="H22">
            <v>6174231581</v>
          </cell>
          <cell r="I22">
            <v>5188432542</v>
          </cell>
          <cell r="J22">
            <v>608450470</v>
          </cell>
          <cell r="K22">
            <v>182186599</v>
          </cell>
          <cell r="L22">
            <v>57090</v>
          </cell>
          <cell r="M22">
            <v>4105406760</v>
          </cell>
          <cell r="N22">
            <v>261120615</v>
          </cell>
          <cell r="O22">
            <v>10068760</v>
          </cell>
          <cell r="P22">
            <v>0</v>
          </cell>
          <cell r="Q22">
            <v>21142248</v>
          </cell>
          <cell r="R22">
            <v>985799039</v>
          </cell>
        </row>
        <row r="23">
          <cell r="B23" t="str">
            <v>Bình Phước</v>
          </cell>
          <cell r="C23">
            <v>1437291210.3</v>
          </cell>
          <cell r="D23">
            <v>1015173567</v>
          </cell>
          <cell r="E23">
            <v>422117643.3</v>
          </cell>
          <cell r="F23">
            <v>37332625</v>
          </cell>
          <cell r="G23">
            <v>0</v>
          </cell>
          <cell r="H23">
            <v>1399958585.3</v>
          </cell>
          <cell r="I23">
            <v>905128463.3</v>
          </cell>
          <cell r="J23">
            <v>152463851.3</v>
          </cell>
          <cell r="K23">
            <v>60844683</v>
          </cell>
          <cell r="L23">
            <v>15505</v>
          </cell>
          <cell r="M23">
            <v>662582474</v>
          </cell>
          <cell r="N23">
            <v>22185641</v>
          </cell>
          <cell r="O23">
            <v>4200589</v>
          </cell>
          <cell r="P23">
            <v>0</v>
          </cell>
          <cell r="Q23">
            <v>2835720</v>
          </cell>
          <cell r="R23">
            <v>494830122</v>
          </cell>
        </row>
        <row r="24">
          <cell r="B24" t="str">
            <v>Bình Thuận</v>
          </cell>
          <cell r="C24">
            <v>1571654165</v>
          </cell>
          <cell r="D24">
            <v>1238956880</v>
          </cell>
          <cell r="E24">
            <v>332697285</v>
          </cell>
          <cell r="F24">
            <v>95227358</v>
          </cell>
          <cell r="G24">
            <v>8215127</v>
          </cell>
          <cell r="H24">
            <v>1476426807</v>
          </cell>
          <cell r="I24">
            <v>952701476</v>
          </cell>
          <cell r="J24">
            <v>133050323</v>
          </cell>
          <cell r="K24">
            <v>117383775</v>
          </cell>
          <cell r="L24">
            <v>3125</v>
          </cell>
          <cell r="M24">
            <v>637638608</v>
          </cell>
          <cell r="N24">
            <v>41093530</v>
          </cell>
          <cell r="O24">
            <v>15514323</v>
          </cell>
          <cell r="P24">
            <v>0</v>
          </cell>
          <cell r="Q24">
            <v>8017792</v>
          </cell>
          <cell r="R24">
            <v>523725331</v>
          </cell>
        </row>
        <row r="25">
          <cell r="B25" t="str">
            <v>BR-Vũng Tàu</v>
          </cell>
          <cell r="C25">
            <v>3140814220.915</v>
          </cell>
          <cell r="D25">
            <v>2041217920.784</v>
          </cell>
          <cell r="E25">
            <v>1099596300.131</v>
          </cell>
          <cell r="F25">
            <v>72607107.603</v>
          </cell>
          <cell r="G25">
            <v>236422502.2</v>
          </cell>
          <cell r="H25">
            <v>3068207113.312</v>
          </cell>
          <cell r="I25">
            <v>2121362575.31</v>
          </cell>
          <cell r="J25">
            <v>454689041.78199995</v>
          </cell>
          <cell r="K25">
            <v>121663066.202</v>
          </cell>
          <cell r="L25">
            <v>8450</v>
          </cell>
          <cell r="M25">
            <v>1509951252.705</v>
          </cell>
          <cell r="N25">
            <v>22979489.621</v>
          </cell>
          <cell r="O25">
            <v>9372501</v>
          </cell>
          <cell r="P25">
            <v>0</v>
          </cell>
          <cell r="Q25">
            <v>2698774</v>
          </cell>
          <cell r="R25">
            <v>946844538.002</v>
          </cell>
        </row>
        <row r="26">
          <cell r="B26" t="str">
            <v>Cà Mau</v>
          </cell>
          <cell r="C26">
            <v>1323207901</v>
          </cell>
          <cell r="D26">
            <v>780970945</v>
          </cell>
          <cell r="E26">
            <v>542236956</v>
          </cell>
          <cell r="F26">
            <v>56109555</v>
          </cell>
          <cell r="G26">
            <v>60421487</v>
          </cell>
          <cell r="H26">
            <v>1267098346</v>
          </cell>
          <cell r="I26">
            <v>813296025</v>
          </cell>
          <cell r="J26">
            <v>77811549</v>
          </cell>
          <cell r="K26">
            <v>13096736</v>
          </cell>
          <cell r="L26">
            <v>59770</v>
          </cell>
          <cell r="M26">
            <v>708596699</v>
          </cell>
          <cell r="N26">
            <v>11227234</v>
          </cell>
          <cell r="O26">
            <v>783031</v>
          </cell>
          <cell r="P26">
            <v>0</v>
          </cell>
          <cell r="Q26">
            <v>1721006</v>
          </cell>
          <cell r="R26">
            <v>453802321</v>
          </cell>
        </row>
        <row r="27">
          <cell r="B27" t="str">
            <v>Cần Thơ</v>
          </cell>
          <cell r="C27">
            <v>3442224335</v>
          </cell>
          <cell r="D27">
            <v>2159312937</v>
          </cell>
          <cell r="E27">
            <v>1282911398</v>
          </cell>
          <cell r="F27">
            <v>244430503</v>
          </cell>
          <cell r="G27">
            <v>18759954</v>
          </cell>
          <cell r="H27">
            <v>3197793832</v>
          </cell>
          <cell r="I27">
            <v>2319598720</v>
          </cell>
          <cell r="J27">
            <v>294286378</v>
          </cell>
          <cell r="K27">
            <v>106876303</v>
          </cell>
          <cell r="L27">
            <v>0</v>
          </cell>
          <cell r="M27">
            <v>1634194353</v>
          </cell>
          <cell r="N27">
            <v>72369351</v>
          </cell>
          <cell r="O27">
            <v>22522316</v>
          </cell>
          <cell r="P27">
            <v>0</v>
          </cell>
          <cell r="Q27">
            <v>189350019</v>
          </cell>
          <cell r="R27">
            <v>878195112</v>
          </cell>
        </row>
        <row r="28">
          <cell r="B28" t="str">
            <v>Cao Bằng</v>
          </cell>
          <cell r="C28">
            <v>60911271</v>
          </cell>
          <cell r="D28">
            <v>33764667</v>
          </cell>
          <cell r="E28">
            <v>27146604</v>
          </cell>
          <cell r="F28">
            <v>3559666</v>
          </cell>
          <cell r="G28">
            <v>0</v>
          </cell>
          <cell r="H28">
            <v>57351605</v>
          </cell>
          <cell r="I28">
            <v>32050960</v>
          </cell>
          <cell r="J28">
            <v>15589340</v>
          </cell>
          <cell r="K28">
            <v>2359100</v>
          </cell>
          <cell r="L28">
            <v>138597</v>
          </cell>
          <cell r="M28">
            <v>13710913</v>
          </cell>
          <cell r="N28">
            <v>0</v>
          </cell>
          <cell r="O28">
            <v>0</v>
          </cell>
          <cell r="P28">
            <v>0</v>
          </cell>
          <cell r="Q28">
            <v>253010</v>
          </cell>
          <cell r="R28">
            <v>25300645</v>
          </cell>
        </row>
        <row r="29">
          <cell r="B29" t="str">
            <v>Đà Nẵng</v>
          </cell>
          <cell r="C29">
            <v>5685314400</v>
          </cell>
          <cell r="D29">
            <v>1488800391</v>
          </cell>
          <cell r="E29">
            <v>4196514009</v>
          </cell>
          <cell r="F29">
            <v>53027201</v>
          </cell>
          <cell r="G29">
            <v>109755292</v>
          </cell>
          <cell r="H29">
            <v>5632287199</v>
          </cell>
          <cell r="I29">
            <v>4966816198</v>
          </cell>
          <cell r="J29">
            <v>281313550</v>
          </cell>
          <cell r="K29">
            <v>148066828</v>
          </cell>
          <cell r="L29">
            <v>0</v>
          </cell>
          <cell r="M29">
            <v>4497495720</v>
          </cell>
          <cell r="N29">
            <v>30268041</v>
          </cell>
          <cell r="O29">
            <v>2529626</v>
          </cell>
          <cell r="P29">
            <v>0</v>
          </cell>
          <cell r="Q29">
            <v>7142433</v>
          </cell>
          <cell r="R29">
            <v>665471001</v>
          </cell>
        </row>
        <row r="30">
          <cell r="B30" t="str">
            <v>Đắk Lắk</v>
          </cell>
          <cell r="C30">
            <v>1615190096</v>
          </cell>
          <cell r="D30">
            <v>1287138247</v>
          </cell>
          <cell r="E30">
            <v>328051849</v>
          </cell>
          <cell r="F30">
            <v>152076592</v>
          </cell>
          <cell r="G30">
            <v>507000</v>
          </cell>
          <cell r="H30">
            <v>1463113497</v>
          </cell>
          <cell r="I30">
            <v>768383215</v>
          </cell>
          <cell r="J30">
            <v>164192696</v>
          </cell>
          <cell r="K30">
            <v>80893412</v>
          </cell>
          <cell r="L30">
            <v>26927</v>
          </cell>
          <cell r="M30">
            <v>481640563</v>
          </cell>
          <cell r="N30">
            <v>35078388</v>
          </cell>
          <cell r="O30">
            <v>3496485</v>
          </cell>
          <cell r="P30">
            <v>0</v>
          </cell>
          <cell r="Q30">
            <v>3054744</v>
          </cell>
          <cell r="R30">
            <v>694730282</v>
          </cell>
        </row>
        <row r="31">
          <cell r="B31" t="str">
            <v>Đắk Nông</v>
          </cell>
          <cell r="C31">
            <v>762666951</v>
          </cell>
          <cell r="D31">
            <v>424677072</v>
          </cell>
          <cell r="E31">
            <v>337989879</v>
          </cell>
          <cell r="F31">
            <v>5065358</v>
          </cell>
          <cell r="G31">
            <v>1900000</v>
          </cell>
          <cell r="H31">
            <v>757601593</v>
          </cell>
          <cell r="I31">
            <v>340841104</v>
          </cell>
          <cell r="J31">
            <v>59124010</v>
          </cell>
          <cell r="K31">
            <v>14577282</v>
          </cell>
          <cell r="L31">
            <v>3630</v>
          </cell>
          <cell r="M31">
            <v>252338421</v>
          </cell>
          <cell r="N31">
            <v>12532542</v>
          </cell>
          <cell r="O31">
            <v>1148498</v>
          </cell>
          <cell r="P31">
            <v>1116721</v>
          </cell>
          <cell r="Q31">
            <v>0</v>
          </cell>
          <cell r="R31">
            <v>416760489</v>
          </cell>
        </row>
        <row r="32">
          <cell r="B32" t="str">
            <v>Điện Biên</v>
          </cell>
          <cell r="C32">
            <v>118176671.82</v>
          </cell>
          <cell r="D32">
            <v>57008604.74</v>
          </cell>
          <cell r="E32">
            <v>61168067.08</v>
          </cell>
          <cell r="F32">
            <v>2420337</v>
          </cell>
          <cell r="G32">
            <v>0</v>
          </cell>
          <cell r="H32">
            <v>115756334.82</v>
          </cell>
          <cell r="I32">
            <v>82501049.08</v>
          </cell>
          <cell r="J32">
            <v>36546178.08</v>
          </cell>
          <cell r="K32">
            <v>2090081</v>
          </cell>
          <cell r="L32">
            <v>138885</v>
          </cell>
          <cell r="M32">
            <v>20325276</v>
          </cell>
          <cell r="N32">
            <v>80425</v>
          </cell>
          <cell r="O32">
            <v>23320204</v>
          </cell>
          <cell r="P32">
            <v>0</v>
          </cell>
          <cell r="Q32">
            <v>0</v>
          </cell>
          <cell r="R32">
            <v>33255285.74</v>
          </cell>
        </row>
        <row r="33">
          <cell r="B33" t="str">
            <v>Đồng Nai</v>
          </cell>
          <cell r="C33">
            <v>3853353688.821</v>
          </cell>
          <cell r="D33">
            <v>2914445969</v>
          </cell>
          <cell r="E33">
            <v>938907719.821</v>
          </cell>
          <cell r="F33">
            <v>283976124</v>
          </cell>
          <cell r="G33">
            <v>104636101</v>
          </cell>
          <cell r="H33">
            <v>3569377564.821</v>
          </cell>
          <cell r="I33">
            <v>2172369404.821</v>
          </cell>
          <cell r="J33">
            <v>293564442.821</v>
          </cell>
          <cell r="K33">
            <v>191621967</v>
          </cell>
          <cell r="L33">
            <v>18177</v>
          </cell>
          <cell r="M33">
            <v>1581234371</v>
          </cell>
          <cell r="N33">
            <v>74330575</v>
          </cell>
          <cell r="O33">
            <v>27055391</v>
          </cell>
          <cell r="P33">
            <v>0</v>
          </cell>
          <cell r="Q33">
            <v>4544481</v>
          </cell>
          <cell r="R33">
            <v>1397008160</v>
          </cell>
        </row>
        <row r="34">
          <cell r="B34" t="str">
            <v>Đồng Tháp</v>
          </cell>
          <cell r="C34">
            <v>1883484334</v>
          </cell>
          <cell r="D34">
            <v>1274187998</v>
          </cell>
          <cell r="E34">
            <v>609296336</v>
          </cell>
          <cell r="F34">
            <v>66589627</v>
          </cell>
          <cell r="G34">
            <v>0</v>
          </cell>
          <cell r="H34">
            <v>1816894707</v>
          </cell>
          <cell r="I34">
            <v>1031039954</v>
          </cell>
          <cell r="J34">
            <v>168779781</v>
          </cell>
          <cell r="K34">
            <v>78731327</v>
          </cell>
          <cell r="L34">
            <v>116741</v>
          </cell>
          <cell r="M34">
            <v>761837481</v>
          </cell>
          <cell r="N34">
            <v>18992495</v>
          </cell>
          <cell r="O34">
            <v>254481</v>
          </cell>
          <cell r="P34">
            <v>0</v>
          </cell>
          <cell r="Q34">
            <v>2327648</v>
          </cell>
          <cell r="R34">
            <v>785854753</v>
          </cell>
        </row>
        <row r="35">
          <cell r="B35" t="str">
            <v>Gia Lai</v>
          </cell>
          <cell r="C35">
            <v>1068357079.848</v>
          </cell>
          <cell r="D35">
            <v>817366945.778</v>
          </cell>
          <cell r="E35">
            <v>250990134.07</v>
          </cell>
          <cell r="F35">
            <v>7746964.764</v>
          </cell>
          <cell r="G35">
            <v>4738229</v>
          </cell>
          <cell r="H35">
            <v>1060610115.084</v>
          </cell>
          <cell r="I35">
            <v>664927734.47</v>
          </cell>
          <cell r="J35">
            <v>79242598.351</v>
          </cell>
          <cell r="K35">
            <v>35437944.206</v>
          </cell>
          <cell r="L35">
            <v>7688</v>
          </cell>
          <cell r="M35">
            <v>530441502.913</v>
          </cell>
          <cell r="N35">
            <v>17052736</v>
          </cell>
          <cell r="O35">
            <v>2004379</v>
          </cell>
          <cell r="P35">
            <v>0</v>
          </cell>
          <cell r="Q35">
            <v>740886</v>
          </cell>
          <cell r="R35">
            <v>395682380.614</v>
          </cell>
        </row>
        <row r="36">
          <cell r="B36" t="str">
            <v>Hà Giang</v>
          </cell>
          <cell r="C36">
            <v>50825657</v>
          </cell>
          <cell r="D36">
            <v>33285691</v>
          </cell>
          <cell r="E36">
            <v>17539966</v>
          </cell>
          <cell r="F36">
            <v>224177</v>
          </cell>
          <cell r="G36">
            <v>0</v>
          </cell>
          <cell r="H36">
            <v>50601480</v>
          </cell>
          <cell r="I36">
            <v>26292801</v>
          </cell>
          <cell r="J36">
            <v>7534478</v>
          </cell>
          <cell r="K36">
            <v>3994117</v>
          </cell>
          <cell r="L36">
            <v>56819</v>
          </cell>
          <cell r="M36">
            <v>11714175</v>
          </cell>
          <cell r="N36">
            <v>2084920</v>
          </cell>
          <cell r="O36">
            <v>0</v>
          </cell>
          <cell r="P36">
            <v>0</v>
          </cell>
          <cell r="Q36">
            <v>908292</v>
          </cell>
          <cell r="R36">
            <v>24308679</v>
          </cell>
        </row>
        <row r="37">
          <cell r="B37" t="str">
            <v>Hà Nam</v>
          </cell>
          <cell r="C37">
            <v>179263013.576</v>
          </cell>
          <cell r="D37">
            <v>94407910</v>
          </cell>
          <cell r="E37">
            <v>84855103.576</v>
          </cell>
          <cell r="F37">
            <v>223652</v>
          </cell>
          <cell r="G37">
            <v>0</v>
          </cell>
          <cell r="H37">
            <v>179039361.576</v>
          </cell>
          <cell r="I37">
            <v>156047691.576</v>
          </cell>
          <cell r="J37">
            <v>15054976.576</v>
          </cell>
          <cell r="K37">
            <v>1122693</v>
          </cell>
          <cell r="L37">
            <v>0</v>
          </cell>
          <cell r="M37">
            <v>102514165</v>
          </cell>
          <cell r="N37">
            <v>0</v>
          </cell>
          <cell r="O37">
            <v>35440971</v>
          </cell>
          <cell r="P37">
            <v>0</v>
          </cell>
          <cell r="Q37">
            <v>1914886</v>
          </cell>
          <cell r="R37">
            <v>22991670</v>
          </cell>
        </row>
        <row r="38">
          <cell r="B38" t="str">
            <v>Hà Nội</v>
          </cell>
          <cell r="C38">
            <v>25514850477.34</v>
          </cell>
          <cell r="D38">
            <v>15666302242.316</v>
          </cell>
          <cell r="E38">
            <v>9848548235.024002</v>
          </cell>
          <cell r="F38">
            <v>1521026359.5</v>
          </cell>
          <cell r="G38">
            <v>468800</v>
          </cell>
          <cell r="H38">
            <v>23993824117.84</v>
          </cell>
          <cell r="I38">
            <v>16160431114.875114</v>
          </cell>
          <cell r="J38">
            <v>1268606456.7220001</v>
          </cell>
          <cell r="K38">
            <v>444481036.946</v>
          </cell>
          <cell r="L38">
            <v>1042929</v>
          </cell>
          <cell r="M38">
            <v>13896825139.207115</v>
          </cell>
          <cell r="N38">
            <v>487275533</v>
          </cell>
          <cell r="O38">
            <v>38097121</v>
          </cell>
          <cell r="P38">
            <v>0</v>
          </cell>
          <cell r="Q38">
            <v>24102899</v>
          </cell>
          <cell r="R38">
            <v>7833393002.964886</v>
          </cell>
        </row>
        <row r="39">
          <cell r="B39" t="str">
            <v>Hà Tĩnh</v>
          </cell>
          <cell r="C39">
            <v>443218662</v>
          </cell>
          <cell r="D39">
            <v>377960560</v>
          </cell>
          <cell r="E39">
            <v>65258102</v>
          </cell>
          <cell r="F39">
            <v>10387684</v>
          </cell>
          <cell r="G39">
            <v>0</v>
          </cell>
          <cell r="H39">
            <v>432830978</v>
          </cell>
          <cell r="I39">
            <v>75249807</v>
          </cell>
          <cell r="J39">
            <v>27395053</v>
          </cell>
          <cell r="K39">
            <v>3668500</v>
          </cell>
          <cell r="L39">
            <v>0</v>
          </cell>
          <cell r="M39">
            <v>43763030</v>
          </cell>
          <cell r="N39">
            <v>350213</v>
          </cell>
          <cell r="O39">
            <v>4818</v>
          </cell>
          <cell r="P39">
            <v>0</v>
          </cell>
          <cell r="Q39">
            <v>68193</v>
          </cell>
          <cell r="R39">
            <v>357581171</v>
          </cell>
        </row>
        <row r="40">
          <cell r="B40" t="str">
            <v>Hải Dương</v>
          </cell>
          <cell r="C40">
            <v>1328428923.7150002</v>
          </cell>
          <cell r="D40">
            <v>418656189.71500003</v>
          </cell>
          <cell r="E40">
            <v>909772734</v>
          </cell>
          <cell r="F40">
            <v>286935837</v>
          </cell>
          <cell r="G40">
            <v>3737915.125</v>
          </cell>
          <cell r="H40">
            <v>1041493086.715</v>
          </cell>
          <cell r="I40">
            <v>788336881.045</v>
          </cell>
          <cell r="J40">
            <v>57090635</v>
          </cell>
          <cell r="K40">
            <v>27803637</v>
          </cell>
          <cell r="L40">
            <v>33198</v>
          </cell>
          <cell r="M40">
            <v>683835962.0450001</v>
          </cell>
          <cell r="N40">
            <v>3749128</v>
          </cell>
          <cell r="O40">
            <v>14536701</v>
          </cell>
          <cell r="P40">
            <v>0</v>
          </cell>
          <cell r="Q40">
            <v>1287620</v>
          </cell>
          <cell r="R40">
            <v>253156205.67000002</v>
          </cell>
        </row>
        <row r="41">
          <cell r="B41" t="str">
            <v>Hải Phòng</v>
          </cell>
          <cell r="C41">
            <v>6826509977</v>
          </cell>
          <cell r="D41">
            <v>3207574728</v>
          </cell>
          <cell r="E41">
            <v>3618935249</v>
          </cell>
          <cell r="F41">
            <v>189702386</v>
          </cell>
          <cell r="G41">
            <v>1841843658</v>
          </cell>
          <cell r="H41">
            <v>6636807591</v>
          </cell>
          <cell r="I41">
            <v>4950474254</v>
          </cell>
          <cell r="J41">
            <v>244369423</v>
          </cell>
          <cell r="K41">
            <v>197496437</v>
          </cell>
          <cell r="L41">
            <v>50869</v>
          </cell>
          <cell r="M41">
            <v>4481459019</v>
          </cell>
          <cell r="N41">
            <v>381189</v>
          </cell>
          <cell r="O41">
            <v>25066694</v>
          </cell>
          <cell r="P41">
            <v>0</v>
          </cell>
          <cell r="Q41">
            <v>1650623</v>
          </cell>
          <cell r="R41">
            <v>1686333337</v>
          </cell>
        </row>
        <row r="42">
          <cell r="B42" t="str">
            <v>Hậu Giang</v>
          </cell>
          <cell r="C42">
            <v>792765579</v>
          </cell>
          <cell r="D42">
            <v>540034815</v>
          </cell>
          <cell r="E42">
            <v>252730764</v>
          </cell>
          <cell r="F42">
            <v>11009919</v>
          </cell>
          <cell r="G42">
            <v>0</v>
          </cell>
          <cell r="H42">
            <v>781755660</v>
          </cell>
          <cell r="I42">
            <v>609634964</v>
          </cell>
          <cell r="J42">
            <v>53163945</v>
          </cell>
          <cell r="K42">
            <v>18943926</v>
          </cell>
          <cell r="L42">
            <v>0</v>
          </cell>
          <cell r="M42">
            <v>300581456</v>
          </cell>
          <cell r="N42">
            <v>6656222</v>
          </cell>
          <cell r="O42">
            <v>226677549</v>
          </cell>
          <cell r="P42">
            <v>0</v>
          </cell>
          <cell r="Q42">
            <v>3611866</v>
          </cell>
          <cell r="R42">
            <v>172120696</v>
          </cell>
        </row>
        <row r="43">
          <cell r="B43" t="str">
            <v>Hồ Chí Minh</v>
          </cell>
          <cell r="C43">
            <v>63217770035.767</v>
          </cell>
          <cell r="D43">
            <v>51970051880.66</v>
          </cell>
          <cell r="E43">
            <v>11247718155.107</v>
          </cell>
          <cell r="F43">
            <v>5277889482.838</v>
          </cell>
          <cell r="G43">
            <v>112827747</v>
          </cell>
          <cell r="H43">
            <v>57939880552.929</v>
          </cell>
          <cell r="I43">
            <v>27026860577.142002</v>
          </cell>
          <cell r="J43">
            <v>3558260559.229</v>
          </cell>
          <cell r="K43">
            <v>1313005576.39</v>
          </cell>
          <cell r="L43">
            <v>268927</v>
          </cell>
          <cell r="M43">
            <v>19982563280.007</v>
          </cell>
          <cell r="N43">
            <v>1448785785</v>
          </cell>
          <cell r="O43">
            <v>296587612</v>
          </cell>
          <cell r="P43">
            <v>0</v>
          </cell>
          <cell r="Q43">
            <v>427388837.51600003</v>
          </cell>
          <cell r="R43">
            <v>30913019975.787</v>
          </cell>
        </row>
        <row r="44">
          <cell r="B44" t="str">
            <v>Hòa Bình</v>
          </cell>
          <cell r="C44">
            <v>236729755.216</v>
          </cell>
          <cell r="D44">
            <v>138972193.368</v>
          </cell>
          <cell r="E44">
            <v>97757561.84799999</v>
          </cell>
          <cell r="F44">
            <v>11081010.558</v>
          </cell>
          <cell r="G44">
            <v>0</v>
          </cell>
          <cell r="H44">
            <v>225648744.656</v>
          </cell>
          <cell r="I44">
            <v>147184471.305</v>
          </cell>
          <cell r="J44">
            <v>38881328.903</v>
          </cell>
          <cell r="K44">
            <v>1178925</v>
          </cell>
          <cell r="L44">
            <v>0</v>
          </cell>
          <cell r="M44">
            <v>99009889.602</v>
          </cell>
          <cell r="N44">
            <v>1601696.8</v>
          </cell>
          <cell r="O44">
            <v>0</v>
          </cell>
          <cell r="P44">
            <v>0</v>
          </cell>
          <cell r="Q44">
            <v>6512631</v>
          </cell>
          <cell r="R44">
            <v>78464273.351</v>
          </cell>
        </row>
        <row r="45">
          <cell r="B45" t="str">
            <v>Hưng Yên</v>
          </cell>
          <cell r="C45">
            <v>756496592.087</v>
          </cell>
          <cell r="D45">
            <v>373968576.252</v>
          </cell>
          <cell r="E45">
            <v>382528015.83500004</v>
          </cell>
          <cell r="F45">
            <v>6722903</v>
          </cell>
          <cell r="G45">
            <v>0</v>
          </cell>
          <cell r="H45">
            <v>749773689.299</v>
          </cell>
          <cell r="I45">
            <v>587888732.987</v>
          </cell>
          <cell r="J45">
            <v>91747010</v>
          </cell>
          <cell r="K45">
            <v>84647987</v>
          </cell>
          <cell r="L45">
            <v>32350</v>
          </cell>
          <cell r="M45">
            <v>398938034.59099996</v>
          </cell>
          <cell r="N45">
            <v>151750</v>
          </cell>
          <cell r="O45">
            <v>199320</v>
          </cell>
          <cell r="P45">
            <v>0</v>
          </cell>
          <cell r="Q45">
            <v>12172281.396</v>
          </cell>
          <cell r="R45">
            <v>161884956.312</v>
          </cell>
        </row>
        <row r="46">
          <cell r="B46" t="str">
            <v>Khánh Hòa</v>
          </cell>
          <cell r="C46">
            <v>1732777435.08</v>
          </cell>
          <cell r="D46">
            <v>1200979253.7879999</v>
          </cell>
          <cell r="E46">
            <v>531798181.29200006</v>
          </cell>
          <cell r="F46">
            <v>73740399.36400001</v>
          </cell>
          <cell r="G46">
            <v>181694335.66</v>
          </cell>
          <cell r="H46">
            <v>1659037035.7159998</v>
          </cell>
          <cell r="I46">
            <v>1211802381.069</v>
          </cell>
          <cell r="J46">
            <v>342974788.54300004</v>
          </cell>
          <cell r="K46">
            <v>51457589.97</v>
          </cell>
          <cell r="L46">
            <v>0</v>
          </cell>
          <cell r="M46">
            <v>757019109.0279999</v>
          </cell>
          <cell r="N46">
            <v>59186582.471</v>
          </cell>
          <cell r="O46">
            <v>1127728.57</v>
          </cell>
          <cell r="P46">
            <v>0</v>
          </cell>
          <cell r="Q46">
            <v>36582.487</v>
          </cell>
          <cell r="R46">
            <v>447234654.64699996</v>
          </cell>
        </row>
        <row r="47">
          <cell r="B47" t="str">
            <v>Kiên Giang</v>
          </cell>
          <cell r="C47">
            <v>1918378842</v>
          </cell>
          <cell r="D47">
            <v>1291755777</v>
          </cell>
          <cell r="E47">
            <v>626623065</v>
          </cell>
          <cell r="F47">
            <v>32464737</v>
          </cell>
          <cell r="G47">
            <v>0</v>
          </cell>
          <cell r="H47">
            <v>1885914105</v>
          </cell>
          <cell r="I47">
            <v>1406463564</v>
          </cell>
          <cell r="J47">
            <v>357531422</v>
          </cell>
          <cell r="K47">
            <v>95669806</v>
          </cell>
          <cell r="L47">
            <v>24099</v>
          </cell>
          <cell r="M47">
            <v>895644711</v>
          </cell>
          <cell r="N47">
            <v>55908482</v>
          </cell>
          <cell r="O47">
            <v>303424</v>
          </cell>
          <cell r="P47">
            <v>125000</v>
          </cell>
          <cell r="Q47">
            <v>1256620</v>
          </cell>
          <cell r="R47">
            <v>479450541</v>
          </cell>
        </row>
        <row r="48">
          <cell r="B48" t="str">
            <v>Kon Tum</v>
          </cell>
          <cell r="C48">
            <v>727112129.4920001</v>
          </cell>
          <cell r="D48">
            <v>598312124.1920003</v>
          </cell>
          <cell r="E48">
            <v>128800005.30000001</v>
          </cell>
          <cell r="F48">
            <v>9806024.142</v>
          </cell>
          <cell r="G48">
            <v>321059.44</v>
          </cell>
          <cell r="H48">
            <v>717306105.3499999</v>
          </cell>
          <cell r="I48">
            <v>223723225.01100004</v>
          </cell>
          <cell r="J48">
            <v>33645822.403000005</v>
          </cell>
          <cell r="K48">
            <v>8948110.249</v>
          </cell>
          <cell r="L48">
            <v>7500</v>
          </cell>
          <cell r="M48">
            <v>156157678.518</v>
          </cell>
          <cell r="N48">
            <v>24844779.687</v>
          </cell>
          <cell r="O48">
            <v>119334.154</v>
          </cell>
          <cell r="P48">
            <v>0</v>
          </cell>
          <cell r="Q48">
            <v>0</v>
          </cell>
          <cell r="R48">
            <v>493582880.3389999</v>
          </cell>
        </row>
        <row r="49">
          <cell r="B49" t="str">
            <v>Lai Châu</v>
          </cell>
          <cell r="C49">
            <v>68692093</v>
          </cell>
          <cell r="D49">
            <v>26651695</v>
          </cell>
          <cell r="E49">
            <v>42040398</v>
          </cell>
          <cell r="F49">
            <v>1059566</v>
          </cell>
          <cell r="G49">
            <v>0</v>
          </cell>
          <cell r="H49">
            <v>67632527</v>
          </cell>
          <cell r="I49">
            <v>17972844</v>
          </cell>
          <cell r="J49">
            <v>10409334</v>
          </cell>
          <cell r="K49">
            <v>628214</v>
          </cell>
          <cell r="L49">
            <v>0</v>
          </cell>
          <cell r="M49">
            <v>6795531</v>
          </cell>
          <cell r="N49">
            <v>60000</v>
          </cell>
          <cell r="O49">
            <v>0</v>
          </cell>
          <cell r="P49">
            <v>0</v>
          </cell>
          <cell r="Q49">
            <v>79765</v>
          </cell>
          <cell r="R49">
            <v>49659683</v>
          </cell>
        </row>
        <row r="50">
          <cell r="B50" t="str">
            <v>Lâm Đồng</v>
          </cell>
          <cell r="C50">
            <v>2818612794</v>
          </cell>
          <cell r="D50">
            <v>2230252665</v>
          </cell>
          <cell r="E50">
            <v>588360129</v>
          </cell>
          <cell r="F50">
            <v>13792485</v>
          </cell>
          <cell r="G50">
            <v>0</v>
          </cell>
          <cell r="H50">
            <v>2804820309</v>
          </cell>
          <cell r="I50">
            <v>1259101800</v>
          </cell>
          <cell r="J50">
            <v>221913804</v>
          </cell>
          <cell r="K50">
            <v>82573823</v>
          </cell>
          <cell r="L50">
            <v>16272</v>
          </cell>
          <cell r="M50">
            <v>842149889</v>
          </cell>
          <cell r="N50">
            <v>9998001</v>
          </cell>
          <cell r="O50">
            <v>7097184</v>
          </cell>
          <cell r="P50">
            <v>0</v>
          </cell>
          <cell r="Q50">
            <v>95352827</v>
          </cell>
          <cell r="R50">
            <v>1545718509</v>
          </cell>
        </row>
        <row r="51">
          <cell r="B51" t="str">
            <v>Lạng Sơn</v>
          </cell>
          <cell r="C51">
            <v>361027285.332</v>
          </cell>
          <cell r="D51">
            <v>74543642</v>
          </cell>
          <cell r="E51">
            <v>286483643.332</v>
          </cell>
          <cell r="F51">
            <v>15422165</v>
          </cell>
          <cell r="G51">
            <v>0</v>
          </cell>
          <cell r="H51">
            <v>345605120.33199996</v>
          </cell>
          <cell r="I51">
            <v>295030683.33199996</v>
          </cell>
          <cell r="J51">
            <v>22175616.325</v>
          </cell>
          <cell r="K51">
            <v>2926000</v>
          </cell>
          <cell r="L51">
            <v>93978</v>
          </cell>
          <cell r="M51">
            <v>269791925.00699997</v>
          </cell>
          <cell r="N51">
            <v>27764</v>
          </cell>
          <cell r="O51">
            <v>15400</v>
          </cell>
          <cell r="P51">
            <v>0</v>
          </cell>
          <cell r="Q51">
            <v>0</v>
          </cell>
          <cell r="R51">
            <v>50574437</v>
          </cell>
        </row>
        <row r="52">
          <cell r="B52" t="str">
            <v>Lào Cai</v>
          </cell>
          <cell r="C52">
            <v>370668642</v>
          </cell>
          <cell r="D52">
            <v>64818933</v>
          </cell>
          <cell r="E52">
            <v>305849709</v>
          </cell>
          <cell r="F52">
            <v>3390103</v>
          </cell>
          <cell r="G52">
            <v>0</v>
          </cell>
          <cell r="H52">
            <v>367278539</v>
          </cell>
          <cell r="I52">
            <v>210585433</v>
          </cell>
          <cell r="J52">
            <v>43994286</v>
          </cell>
          <cell r="K52">
            <v>16468628</v>
          </cell>
          <cell r="L52">
            <v>64263</v>
          </cell>
          <cell r="M52">
            <v>132312151</v>
          </cell>
          <cell r="N52">
            <v>32865</v>
          </cell>
          <cell r="O52">
            <v>17563000</v>
          </cell>
          <cell r="P52">
            <v>0</v>
          </cell>
          <cell r="Q52">
            <v>150240</v>
          </cell>
          <cell r="R52">
            <v>156693106</v>
          </cell>
        </row>
        <row r="53">
          <cell r="B53" t="str">
            <v>Long An</v>
          </cell>
          <cell r="C53">
            <v>5229485871</v>
          </cell>
          <cell r="D53">
            <v>3938344232</v>
          </cell>
          <cell r="E53">
            <v>1291141639</v>
          </cell>
          <cell r="F53">
            <v>73631216</v>
          </cell>
          <cell r="G53">
            <v>338617826</v>
          </cell>
          <cell r="H53">
            <v>5155854655</v>
          </cell>
          <cell r="I53">
            <v>2901352596</v>
          </cell>
          <cell r="J53">
            <v>388367387</v>
          </cell>
          <cell r="K53">
            <v>110150163</v>
          </cell>
          <cell r="L53">
            <v>52892</v>
          </cell>
          <cell r="M53">
            <v>1904682133</v>
          </cell>
          <cell r="N53">
            <v>102687728</v>
          </cell>
          <cell r="O53">
            <v>160001283</v>
          </cell>
          <cell r="P53">
            <v>0</v>
          </cell>
          <cell r="Q53">
            <v>235411010</v>
          </cell>
          <cell r="R53">
            <v>2254502059</v>
          </cell>
        </row>
        <row r="54">
          <cell r="B54" t="str">
            <v>Nam Định</v>
          </cell>
          <cell r="C54">
            <v>467066258</v>
          </cell>
          <cell r="D54">
            <v>287311289</v>
          </cell>
          <cell r="E54">
            <v>179754969</v>
          </cell>
          <cell r="F54">
            <v>44212755</v>
          </cell>
          <cell r="G54">
            <v>0</v>
          </cell>
          <cell r="H54">
            <v>422853503</v>
          </cell>
          <cell r="I54">
            <v>171740781</v>
          </cell>
          <cell r="J54">
            <v>39966017</v>
          </cell>
          <cell r="K54">
            <v>8481010</v>
          </cell>
          <cell r="L54">
            <v>14930</v>
          </cell>
          <cell r="M54">
            <v>114607674</v>
          </cell>
          <cell r="N54">
            <v>54223</v>
          </cell>
          <cell r="O54">
            <v>4205521</v>
          </cell>
          <cell r="P54">
            <v>0</v>
          </cell>
          <cell r="Q54">
            <v>4411406</v>
          </cell>
          <cell r="R54">
            <v>251112722</v>
          </cell>
        </row>
        <row r="55">
          <cell r="B55" t="str">
            <v>Nghệ An</v>
          </cell>
          <cell r="C55">
            <v>994002963.0300001</v>
          </cell>
          <cell r="D55">
            <v>559697460.1610001</v>
          </cell>
          <cell r="E55">
            <v>434305502.929</v>
          </cell>
          <cell r="F55">
            <v>27067696.780999996</v>
          </cell>
          <cell r="G55">
            <v>0</v>
          </cell>
          <cell r="H55">
            <v>966935266.2489998</v>
          </cell>
          <cell r="I55">
            <v>598662767.5949998</v>
          </cell>
          <cell r="J55">
            <v>94623199.81500001</v>
          </cell>
          <cell r="K55">
            <v>18307544.71</v>
          </cell>
          <cell r="L55">
            <v>216174.334</v>
          </cell>
          <cell r="M55">
            <v>483078195.0450001</v>
          </cell>
          <cell r="N55">
            <v>1301162</v>
          </cell>
          <cell r="O55">
            <v>22460</v>
          </cell>
          <cell r="P55">
            <v>0</v>
          </cell>
          <cell r="Q55">
            <v>1114031.6909999999</v>
          </cell>
          <cell r="R55">
            <v>368272498.65400004</v>
          </cell>
        </row>
        <row r="56">
          <cell r="B56" t="str">
            <v>Ninh Bình</v>
          </cell>
          <cell r="C56">
            <v>566558287</v>
          </cell>
          <cell r="D56">
            <v>356628764</v>
          </cell>
          <cell r="E56">
            <v>209929523</v>
          </cell>
          <cell r="F56">
            <v>14608365</v>
          </cell>
          <cell r="G56">
            <v>0</v>
          </cell>
          <cell r="H56">
            <v>551949922</v>
          </cell>
          <cell r="I56">
            <v>416133816</v>
          </cell>
          <cell r="J56">
            <v>42621869</v>
          </cell>
          <cell r="K56">
            <v>39738707</v>
          </cell>
          <cell r="L56">
            <v>0</v>
          </cell>
          <cell r="M56">
            <v>323256760</v>
          </cell>
          <cell r="N56">
            <v>6389868</v>
          </cell>
          <cell r="O56">
            <v>4060000</v>
          </cell>
          <cell r="P56">
            <v>0</v>
          </cell>
          <cell r="Q56">
            <v>66612</v>
          </cell>
          <cell r="R56">
            <v>135816106</v>
          </cell>
        </row>
        <row r="57">
          <cell r="B57" t="str">
            <v>Ninh Thuận</v>
          </cell>
          <cell r="C57">
            <v>390505169</v>
          </cell>
          <cell r="D57">
            <v>209073976</v>
          </cell>
          <cell r="E57">
            <v>181431193</v>
          </cell>
          <cell r="F57">
            <v>21539622</v>
          </cell>
          <cell r="G57">
            <v>0</v>
          </cell>
          <cell r="H57">
            <v>368965547</v>
          </cell>
          <cell r="I57">
            <v>258062136</v>
          </cell>
          <cell r="J57">
            <v>45354969</v>
          </cell>
          <cell r="K57">
            <v>7601881</v>
          </cell>
          <cell r="L57">
            <v>42138</v>
          </cell>
          <cell r="M57">
            <v>198625044</v>
          </cell>
          <cell r="N57">
            <v>6438104</v>
          </cell>
          <cell r="O57">
            <v>0</v>
          </cell>
          <cell r="P57">
            <v>0</v>
          </cell>
          <cell r="Q57">
            <v>0</v>
          </cell>
          <cell r="R57">
            <v>110903411</v>
          </cell>
        </row>
        <row r="58">
          <cell r="B58" t="str">
            <v>Phú Thọ</v>
          </cell>
          <cell r="C58">
            <v>568113719.0220001</v>
          </cell>
          <cell r="D58">
            <v>445884709.16400003</v>
          </cell>
          <cell r="E58">
            <v>122229009.858</v>
          </cell>
          <cell r="F58">
            <v>5560595.652</v>
          </cell>
          <cell r="G58">
            <v>4794800</v>
          </cell>
          <cell r="H58">
            <v>562553123.3700001</v>
          </cell>
          <cell r="I58">
            <v>263040627.68999997</v>
          </cell>
          <cell r="J58">
            <v>64560974.95899999</v>
          </cell>
          <cell r="K58">
            <v>18787569.684</v>
          </cell>
          <cell r="L58">
            <v>111798.5</v>
          </cell>
          <cell r="M58">
            <v>155083694.646</v>
          </cell>
          <cell r="N58">
            <v>15481426.769000001</v>
          </cell>
          <cell r="O58">
            <v>9015163.132</v>
          </cell>
          <cell r="P58">
            <v>0</v>
          </cell>
          <cell r="Q58">
            <v>0</v>
          </cell>
          <cell r="R58">
            <v>299512495.6800002</v>
          </cell>
        </row>
        <row r="59">
          <cell r="B59" t="str">
            <v>Phú Yên</v>
          </cell>
          <cell r="C59">
            <v>1853829570</v>
          </cell>
          <cell r="D59">
            <v>267647107</v>
          </cell>
          <cell r="E59">
            <v>1586182463</v>
          </cell>
          <cell r="F59">
            <v>7926461</v>
          </cell>
          <cell r="G59">
            <v>0</v>
          </cell>
          <cell r="H59">
            <v>1845903109</v>
          </cell>
          <cell r="I59">
            <v>1706506319</v>
          </cell>
          <cell r="J59">
            <v>33545102</v>
          </cell>
          <cell r="K59">
            <v>4710400</v>
          </cell>
          <cell r="L59">
            <v>0</v>
          </cell>
          <cell r="M59">
            <v>1645298959</v>
          </cell>
          <cell r="N59">
            <v>21933870</v>
          </cell>
          <cell r="O59">
            <v>874408</v>
          </cell>
          <cell r="P59">
            <v>0</v>
          </cell>
          <cell r="Q59">
            <v>143580</v>
          </cell>
          <cell r="R59">
            <v>139396790</v>
          </cell>
        </row>
        <row r="60">
          <cell r="B60" t="str">
            <v>Quảng Bình</v>
          </cell>
          <cell r="C60">
            <v>414382384</v>
          </cell>
          <cell r="D60">
            <v>325473141</v>
          </cell>
          <cell r="E60">
            <v>88909243</v>
          </cell>
          <cell r="F60">
            <v>15985532</v>
          </cell>
          <cell r="G60">
            <v>0</v>
          </cell>
          <cell r="H60">
            <v>398396852</v>
          </cell>
          <cell r="I60">
            <v>193400709</v>
          </cell>
          <cell r="J60">
            <v>57807622</v>
          </cell>
          <cell r="K60">
            <v>25302146</v>
          </cell>
          <cell r="L60">
            <v>26800</v>
          </cell>
          <cell r="M60">
            <v>104564283</v>
          </cell>
          <cell r="N60">
            <v>1889664</v>
          </cell>
          <cell r="O60">
            <v>2306875</v>
          </cell>
          <cell r="P60">
            <v>0</v>
          </cell>
          <cell r="Q60">
            <v>1503319</v>
          </cell>
          <cell r="R60">
            <v>204996143</v>
          </cell>
        </row>
        <row r="61">
          <cell r="B61" t="str">
            <v>Quảng Nam</v>
          </cell>
          <cell r="C61">
            <v>1898940133.4610002</v>
          </cell>
          <cell r="D61">
            <v>1692737264.7719998</v>
          </cell>
          <cell r="E61">
            <v>206202868.689</v>
          </cell>
          <cell r="F61">
            <v>16512408.5</v>
          </cell>
          <cell r="G61">
            <v>47387246</v>
          </cell>
          <cell r="H61">
            <v>1882427724.9610002</v>
          </cell>
          <cell r="I61">
            <v>1170965634.197</v>
          </cell>
          <cell r="J61">
            <v>184564808.42900002</v>
          </cell>
          <cell r="K61">
            <v>43687064.867</v>
          </cell>
          <cell r="L61">
            <v>86965</v>
          </cell>
          <cell r="M61">
            <v>910564645.351</v>
          </cell>
          <cell r="N61">
            <v>21409950</v>
          </cell>
          <cell r="O61">
            <v>6497326</v>
          </cell>
          <cell r="P61">
            <v>0</v>
          </cell>
          <cell r="Q61">
            <v>4154874.55</v>
          </cell>
          <cell r="R61">
            <v>711462090.7639999</v>
          </cell>
        </row>
        <row r="62">
          <cell r="B62" t="str">
            <v>Quảng Ngãi</v>
          </cell>
          <cell r="C62">
            <v>874433147</v>
          </cell>
          <cell r="D62">
            <v>642294427</v>
          </cell>
          <cell r="E62">
            <v>232138720</v>
          </cell>
          <cell r="F62">
            <v>5170563</v>
          </cell>
          <cell r="G62">
            <v>0</v>
          </cell>
          <cell r="H62">
            <v>869262584</v>
          </cell>
          <cell r="I62">
            <v>632394214</v>
          </cell>
          <cell r="J62">
            <v>93257421</v>
          </cell>
          <cell r="K62">
            <v>9168012</v>
          </cell>
          <cell r="L62">
            <v>0</v>
          </cell>
          <cell r="M62">
            <v>516208378</v>
          </cell>
          <cell r="N62">
            <v>13478776</v>
          </cell>
          <cell r="O62">
            <v>37623</v>
          </cell>
          <cell r="P62">
            <v>0</v>
          </cell>
          <cell r="Q62">
            <v>244004</v>
          </cell>
          <cell r="R62">
            <v>236868370</v>
          </cell>
        </row>
        <row r="63">
          <cell r="B63" t="str">
            <v>Quảng Ninh</v>
          </cell>
          <cell r="C63">
            <v>1552944093.532</v>
          </cell>
          <cell r="D63">
            <v>1157819353</v>
          </cell>
          <cell r="E63">
            <v>395124740.532</v>
          </cell>
          <cell r="F63">
            <v>278668932</v>
          </cell>
          <cell r="G63">
            <v>26073347</v>
          </cell>
          <cell r="H63">
            <v>1274275161.532</v>
          </cell>
          <cell r="I63">
            <v>703454638</v>
          </cell>
          <cell r="J63">
            <v>112315624</v>
          </cell>
          <cell r="K63">
            <v>19943459</v>
          </cell>
          <cell r="L63">
            <v>130688</v>
          </cell>
          <cell r="M63">
            <v>566850245</v>
          </cell>
          <cell r="N63">
            <v>535543</v>
          </cell>
          <cell r="O63">
            <v>2647263</v>
          </cell>
          <cell r="P63">
            <v>0</v>
          </cell>
          <cell r="Q63">
            <v>1031816</v>
          </cell>
          <cell r="R63">
            <v>570820523.532</v>
          </cell>
        </row>
        <row r="64">
          <cell r="B64" t="str">
            <v>Quảng Trị</v>
          </cell>
          <cell r="C64">
            <v>300952194</v>
          </cell>
          <cell r="D64">
            <v>206257250</v>
          </cell>
          <cell r="E64">
            <v>94694944</v>
          </cell>
          <cell r="F64">
            <v>14648846</v>
          </cell>
          <cell r="G64">
            <v>0</v>
          </cell>
          <cell r="H64">
            <v>286303348</v>
          </cell>
          <cell r="I64">
            <v>109415126</v>
          </cell>
          <cell r="J64">
            <v>28958923</v>
          </cell>
          <cell r="K64">
            <v>8609032</v>
          </cell>
          <cell r="L64">
            <v>0</v>
          </cell>
          <cell r="M64">
            <v>59093424</v>
          </cell>
          <cell r="N64">
            <v>10742</v>
          </cell>
          <cell r="O64">
            <v>12743005</v>
          </cell>
          <cell r="P64">
            <v>0</v>
          </cell>
          <cell r="Q64">
            <v>0</v>
          </cell>
          <cell r="R64">
            <v>176888222</v>
          </cell>
        </row>
        <row r="65">
          <cell r="B65" t="str">
            <v>Sóc Trăng</v>
          </cell>
          <cell r="C65">
            <v>1320852579</v>
          </cell>
          <cell r="D65">
            <v>880617485</v>
          </cell>
          <cell r="E65">
            <v>440235094</v>
          </cell>
          <cell r="F65">
            <v>43016680</v>
          </cell>
          <cell r="G65">
            <v>16386678</v>
          </cell>
          <cell r="H65">
            <v>1277835899</v>
          </cell>
          <cell r="I65">
            <v>1075731073</v>
          </cell>
          <cell r="J65">
            <v>114984068</v>
          </cell>
          <cell r="K65">
            <v>17567775</v>
          </cell>
          <cell r="L65">
            <v>0</v>
          </cell>
          <cell r="M65">
            <v>911475143</v>
          </cell>
          <cell r="N65">
            <v>13896957</v>
          </cell>
          <cell r="O65">
            <v>17155495</v>
          </cell>
          <cell r="P65">
            <v>0</v>
          </cell>
          <cell r="Q65">
            <v>651635</v>
          </cell>
          <cell r="R65">
            <v>202104826</v>
          </cell>
        </row>
        <row r="66">
          <cell r="B66" t="str">
            <v>Sơn La</v>
          </cell>
          <cell r="C66">
            <v>272501289</v>
          </cell>
          <cell r="D66">
            <v>161493250</v>
          </cell>
          <cell r="E66">
            <v>111008039</v>
          </cell>
          <cell r="F66">
            <v>1668344</v>
          </cell>
          <cell r="G66">
            <v>0</v>
          </cell>
          <cell r="H66">
            <v>270832945</v>
          </cell>
          <cell r="I66">
            <v>220302519</v>
          </cell>
          <cell r="J66">
            <v>15656808</v>
          </cell>
          <cell r="K66">
            <v>6356593</v>
          </cell>
          <cell r="L66">
            <v>97873</v>
          </cell>
          <cell r="M66">
            <v>132313199</v>
          </cell>
          <cell r="N66">
            <v>12173500</v>
          </cell>
          <cell r="O66">
            <v>53568171</v>
          </cell>
          <cell r="P66">
            <v>0</v>
          </cell>
          <cell r="Q66">
            <v>136375</v>
          </cell>
          <cell r="R66">
            <v>50530426</v>
          </cell>
        </row>
        <row r="67">
          <cell r="B67" t="str">
            <v>Tây Ninh</v>
          </cell>
          <cell r="C67">
            <v>2424729187</v>
          </cell>
          <cell r="D67">
            <v>1735756500</v>
          </cell>
          <cell r="E67">
            <v>688972687</v>
          </cell>
          <cell r="F67">
            <v>34905665</v>
          </cell>
          <cell r="G67">
            <v>3684832</v>
          </cell>
          <cell r="H67">
            <v>2389823522</v>
          </cell>
          <cell r="I67">
            <v>1737495822</v>
          </cell>
          <cell r="J67">
            <v>305303836</v>
          </cell>
          <cell r="K67">
            <v>81182013</v>
          </cell>
          <cell r="L67">
            <v>0</v>
          </cell>
          <cell r="M67">
            <v>1290228395</v>
          </cell>
          <cell r="N67">
            <v>24884010</v>
          </cell>
          <cell r="O67">
            <v>4642944</v>
          </cell>
          <cell r="P67">
            <v>0</v>
          </cell>
          <cell r="Q67">
            <v>31254624</v>
          </cell>
          <cell r="R67">
            <v>652327700</v>
          </cell>
        </row>
        <row r="68">
          <cell r="B68" t="str">
            <v>Thái Bình</v>
          </cell>
          <cell r="C68">
            <v>954517116</v>
          </cell>
          <cell r="D68">
            <v>618023719</v>
          </cell>
          <cell r="E68">
            <v>336493397</v>
          </cell>
          <cell r="F68">
            <v>71885646</v>
          </cell>
          <cell r="G68">
            <v>0</v>
          </cell>
          <cell r="H68">
            <v>882631470</v>
          </cell>
          <cell r="I68">
            <v>306436319</v>
          </cell>
          <cell r="J68">
            <v>56963579</v>
          </cell>
          <cell r="K68">
            <v>4929759</v>
          </cell>
          <cell r="L68">
            <v>0</v>
          </cell>
          <cell r="M68">
            <v>170216268</v>
          </cell>
          <cell r="N68">
            <v>2068113</v>
          </cell>
          <cell r="O68">
            <v>72053184</v>
          </cell>
          <cell r="P68">
            <v>0</v>
          </cell>
          <cell r="Q68">
            <v>205416</v>
          </cell>
          <cell r="R68">
            <v>576195151</v>
          </cell>
        </row>
        <row r="69">
          <cell r="B69" t="str">
            <v>Thái Nguyên</v>
          </cell>
          <cell r="C69">
            <v>714195001</v>
          </cell>
          <cell r="D69">
            <v>574070187</v>
          </cell>
          <cell r="E69">
            <v>140124814</v>
          </cell>
          <cell r="F69">
            <v>20065008</v>
          </cell>
          <cell r="H69">
            <v>694129993</v>
          </cell>
          <cell r="I69">
            <v>249151135</v>
          </cell>
          <cell r="J69">
            <v>35478265</v>
          </cell>
          <cell r="K69">
            <v>3732270</v>
          </cell>
          <cell r="L69">
            <v>91853</v>
          </cell>
          <cell r="M69">
            <v>193461863</v>
          </cell>
          <cell r="N69">
            <v>14488829</v>
          </cell>
          <cell r="O69">
            <v>1033672</v>
          </cell>
          <cell r="P69">
            <v>0</v>
          </cell>
          <cell r="Q69">
            <v>864383</v>
          </cell>
          <cell r="R69">
            <v>444978858</v>
          </cell>
        </row>
        <row r="70">
          <cell r="B70" t="str">
            <v>Thanh Hóa</v>
          </cell>
          <cell r="C70">
            <v>1047341668.491</v>
          </cell>
          <cell r="D70">
            <v>727718649</v>
          </cell>
          <cell r="E70">
            <v>319623019.491</v>
          </cell>
          <cell r="F70">
            <v>10469798.442</v>
          </cell>
          <cell r="G70">
            <v>109374468</v>
          </cell>
          <cell r="H70">
            <v>1036871870.049</v>
          </cell>
          <cell r="I70">
            <v>713459452.049</v>
          </cell>
          <cell r="J70">
            <v>72009070.137</v>
          </cell>
          <cell r="K70">
            <v>48076730</v>
          </cell>
          <cell r="L70">
            <v>6760</v>
          </cell>
          <cell r="M70">
            <v>576456321.912</v>
          </cell>
          <cell r="N70">
            <v>6647706</v>
          </cell>
          <cell r="O70">
            <v>9847640</v>
          </cell>
          <cell r="P70">
            <v>0</v>
          </cell>
          <cell r="Q70">
            <v>415224</v>
          </cell>
          <cell r="R70">
            <v>323412418</v>
          </cell>
        </row>
        <row r="71">
          <cell r="B71" t="str">
            <v>Tiền Giang</v>
          </cell>
          <cell r="C71">
            <v>2206211318.2489996</v>
          </cell>
          <cell r="D71">
            <v>1324623893.466</v>
          </cell>
          <cell r="E71">
            <v>881587424.783</v>
          </cell>
          <cell r="F71">
            <v>63249938.672000006</v>
          </cell>
          <cell r="G71">
            <v>615254</v>
          </cell>
          <cell r="H71">
            <v>2142961379.577</v>
          </cell>
          <cell r="I71">
            <v>1517793705.006</v>
          </cell>
          <cell r="J71">
            <v>177324771.389</v>
          </cell>
          <cell r="K71">
            <v>60975729.834</v>
          </cell>
          <cell r="L71">
            <v>4912</v>
          </cell>
          <cell r="M71">
            <v>1212296725.5709999</v>
          </cell>
          <cell r="N71">
            <v>35121264.598</v>
          </cell>
          <cell r="O71">
            <v>29311406.614</v>
          </cell>
          <cell r="P71">
            <v>0</v>
          </cell>
          <cell r="Q71">
            <v>2758895</v>
          </cell>
          <cell r="R71">
            <v>625167674.5709999</v>
          </cell>
        </row>
        <row r="72">
          <cell r="B72" t="str">
            <v>Trà Vinh</v>
          </cell>
          <cell r="C72">
            <v>778667663</v>
          </cell>
          <cell r="D72">
            <v>564902777</v>
          </cell>
          <cell r="E72">
            <v>213764886</v>
          </cell>
          <cell r="F72">
            <v>8466968</v>
          </cell>
          <cell r="G72">
            <v>5709072</v>
          </cell>
          <cell r="H72">
            <v>770200695</v>
          </cell>
          <cell r="I72">
            <v>577464396</v>
          </cell>
          <cell r="J72">
            <v>71553775</v>
          </cell>
          <cell r="K72">
            <v>24359856</v>
          </cell>
          <cell r="L72">
            <v>5378</v>
          </cell>
          <cell r="M72">
            <v>468069290</v>
          </cell>
          <cell r="N72">
            <v>3594240</v>
          </cell>
          <cell r="O72">
            <v>5060902</v>
          </cell>
          <cell r="P72">
            <v>0</v>
          </cell>
          <cell r="Q72">
            <v>4820955</v>
          </cell>
          <cell r="R72">
            <v>192736299</v>
          </cell>
        </row>
        <row r="73">
          <cell r="B73" t="str">
            <v>TT Huế</v>
          </cell>
          <cell r="C73">
            <v>677469979</v>
          </cell>
          <cell r="D73">
            <v>534205153</v>
          </cell>
          <cell r="E73">
            <v>143264826</v>
          </cell>
          <cell r="F73">
            <v>12062560</v>
          </cell>
          <cell r="G73">
            <v>0</v>
          </cell>
          <cell r="H73">
            <v>665407419</v>
          </cell>
          <cell r="I73">
            <v>359207162</v>
          </cell>
          <cell r="J73">
            <v>35329214</v>
          </cell>
          <cell r="K73">
            <v>16285760</v>
          </cell>
          <cell r="L73">
            <v>8575</v>
          </cell>
          <cell r="M73">
            <v>238937374</v>
          </cell>
          <cell r="N73">
            <v>62060195</v>
          </cell>
          <cell r="O73">
            <v>5869851</v>
          </cell>
          <cell r="P73">
            <v>0</v>
          </cell>
          <cell r="Q73">
            <v>716193</v>
          </cell>
          <cell r="R73">
            <v>306200257</v>
          </cell>
        </row>
        <row r="74">
          <cell r="B74" t="str">
            <v>Tuyên Quang</v>
          </cell>
          <cell r="C74">
            <v>123551612</v>
          </cell>
          <cell r="D74">
            <v>95712620</v>
          </cell>
          <cell r="E74">
            <v>27838992</v>
          </cell>
          <cell r="F74">
            <v>7971556</v>
          </cell>
          <cell r="G74">
            <v>0</v>
          </cell>
          <cell r="H74">
            <v>115580056</v>
          </cell>
          <cell r="I74">
            <v>53399824</v>
          </cell>
          <cell r="J74">
            <v>12192483</v>
          </cell>
          <cell r="K74">
            <v>3005623</v>
          </cell>
          <cell r="L74">
            <v>190809</v>
          </cell>
          <cell r="M74">
            <v>21737393</v>
          </cell>
          <cell r="N74">
            <v>15883522</v>
          </cell>
          <cell r="O74">
            <v>0</v>
          </cell>
          <cell r="P74">
            <v>0</v>
          </cell>
          <cell r="Q74">
            <v>389994</v>
          </cell>
          <cell r="R74">
            <v>62180232</v>
          </cell>
        </row>
        <row r="75">
          <cell r="B75" t="str">
            <v>Vĩnh Long</v>
          </cell>
          <cell r="C75">
            <v>1725126672.8</v>
          </cell>
          <cell r="D75">
            <v>1224821150.8</v>
          </cell>
          <cell r="E75">
            <v>500305522</v>
          </cell>
          <cell r="F75">
            <v>83805762</v>
          </cell>
          <cell r="G75">
            <v>2032946</v>
          </cell>
          <cell r="H75">
            <v>1641320911</v>
          </cell>
          <cell r="I75">
            <v>704927707</v>
          </cell>
          <cell r="J75">
            <v>114122928</v>
          </cell>
          <cell r="K75">
            <v>37085643</v>
          </cell>
          <cell r="L75">
            <v>0</v>
          </cell>
          <cell r="M75">
            <v>520675740</v>
          </cell>
          <cell r="N75">
            <v>27898111</v>
          </cell>
          <cell r="O75">
            <v>4192410</v>
          </cell>
          <cell r="P75">
            <v>0</v>
          </cell>
          <cell r="Q75">
            <v>952875</v>
          </cell>
          <cell r="R75">
            <v>936393204</v>
          </cell>
        </row>
        <row r="76">
          <cell r="B76" t="str">
            <v>Vĩnh Phúc</v>
          </cell>
          <cell r="C76">
            <v>691755248</v>
          </cell>
          <cell r="D76">
            <v>403818323</v>
          </cell>
          <cell r="E76">
            <v>287936925</v>
          </cell>
          <cell r="F76">
            <v>14143383</v>
          </cell>
          <cell r="G76">
            <v>115481659</v>
          </cell>
          <cell r="H76">
            <v>677611865</v>
          </cell>
          <cell r="I76">
            <v>450358884</v>
          </cell>
          <cell r="J76">
            <v>80153538</v>
          </cell>
          <cell r="K76">
            <v>26192052</v>
          </cell>
          <cell r="L76">
            <v>27883</v>
          </cell>
          <cell r="M76">
            <v>321818735</v>
          </cell>
          <cell r="N76">
            <v>21922336</v>
          </cell>
          <cell r="O76">
            <v>0</v>
          </cell>
          <cell r="P76">
            <v>0</v>
          </cell>
          <cell r="Q76">
            <v>244340</v>
          </cell>
          <cell r="R76">
            <v>227252981</v>
          </cell>
        </row>
        <row r="77">
          <cell r="B77" t="str">
            <v>Yên Bái</v>
          </cell>
          <cell r="C77">
            <v>219303694</v>
          </cell>
          <cell r="D77">
            <v>133294450</v>
          </cell>
          <cell r="E77">
            <v>86009244</v>
          </cell>
          <cell r="F77">
            <v>5230508</v>
          </cell>
          <cell r="G77">
            <v>59055421</v>
          </cell>
          <cell r="H77">
            <v>214073186</v>
          </cell>
          <cell r="I77">
            <v>98973334</v>
          </cell>
          <cell r="J77">
            <v>14243079</v>
          </cell>
          <cell r="K77">
            <v>3126061</v>
          </cell>
          <cell r="L77">
            <v>73911</v>
          </cell>
          <cell r="M77">
            <v>81528876</v>
          </cell>
          <cell r="N77">
            <v>1407</v>
          </cell>
          <cell r="O77">
            <v>0</v>
          </cell>
          <cell r="P77">
            <v>0</v>
          </cell>
          <cell r="Q77">
            <v>0</v>
          </cell>
          <cell r="R77">
            <v>115099852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88"/>
  <sheetViews>
    <sheetView tabSelected="1" view="pageBreakPreview" zoomScale="70" zoomScaleNormal="70" zoomScaleSheetLayoutView="70" workbookViewId="0" topLeftCell="A56">
      <selection activeCell="Q82" sqref="Q82"/>
    </sheetView>
  </sheetViews>
  <sheetFormatPr defaultColWidth="9.00390625" defaultRowHeight="15.75"/>
  <cols>
    <col min="1" max="1" width="3.00390625" style="1" customWidth="1"/>
    <col min="2" max="2" width="11.375" style="1" customWidth="1"/>
    <col min="3" max="3" width="7.00390625" style="1" customWidth="1"/>
    <col min="4" max="4" width="7.125" style="1" customWidth="1"/>
    <col min="5" max="5" width="6.125" style="1" customWidth="1"/>
    <col min="6" max="6" width="6.375" style="1" customWidth="1"/>
    <col min="7" max="7" width="7.75390625" style="1" customWidth="1"/>
    <col min="8" max="8" width="6.75390625" style="1" customWidth="1"/>
    <col min="9" max="9" width="6.125" style="1" customWidth="1"/>
    <col min="10" max="10" width="6.375" style="1" customWidth="1"/>
    <col min="11" max="11" width="7.00390625" style="1" customWidth="1"/>
    <col min="12" max="12" width="7.75390625" style="1" customWidth="1"/>
    <col min="13" max="13" width="7.00390625" style="1" customWidth="1"/>
    <col min="14" max="14" width="8.00390625" style="1" customWidth="1"/>
    <col min="15" max="15" width="7.375" style="1" customWidth="1"/>
    <col min="16" max="16" width="7.125" style="1" customWidth="1"/>
    <col min="17" max="17" width="7.75390625" style="1" customWidth="1"/>
    <col min="18" max="18" width="6.375" style="1" customWidth="1"/>
    <col min="19" max="19" width="6.00390625" style="1" customWidth="1"/>
    <col min="20" max="20" width="9.25390625" style="1" customWidth="1"/>
    <col min="21" max="21" width="9.375" style="1" customWidth="1"/>
    <col min="22" max="22" width="5.875" style="1" customWidth="1"/>
    <col min="23" max="24" width="10.00390625" style="1" customWidth="1"/>
    <col min="25" max="28" width="9.00390625" style="1" customWidth="1"/>
    <col min="29" max="32" width="6.625" style="1" customWidth="1"/>
    <col min="33" max="16384" width="9.00390625" style="1" customWidth="1"/>
  </cols>
  <sheetData>
    <row r="1" spans="2:10" ht="18.75" customHeight="1">
      <c r="B1" s="51" t="s">
        <v>0</v>
      </c>
      <c r="C1" s="51"/>
      <c r="D1" s="51"/>
      <c r="E1" s="51"/>
      <c r="F1" s="51"/>
      <c r="G1" s="51"/>
      <c r="H1" s="20"/>
      <c r="I1" s="20"/>
      <c r="J1" s="20"/>
    </row>
    <row r="2" spans="2:10" ht="31.5" customHeight="1">
      <c r="B2" s="52" t="s">
        <v>1</v>
      </c>
      <c r="C2" s="52"/>
      <c r="D2" s="52"/>
      <c r="E2" s="52"/>
      <c r="F2" s="52"/>
      <c r="G2" s="52"/>
      <c r="H2" s="21"/>
      <c r="I2" s="21"/>
      <c r="J2" s="21"/>
    </row>
    <row r="3" spans="1:15" ht="6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O3" s="2"/>
    </row>
    <row r="4" spans="1:19" ht="17.25" customHeight="1">
      <c r="A4" s="54" t="s">
        <v>54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22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3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56" t="s">
        <v>2</v>
      </c>
      <c r="Q7" s="56"/>
      <c r="R7" s="56"/>
      <c r="S7" s="56"/>
    </row>
    <row r="8" spans="1:28" ht="15" customHeight="1">
      <c r="A8" s="67" t="s">
        <v>3</v>
      </c>
      <c r="B8" s="67" t="s">
        <v>4</v>
      </c>
      <c r="C8" s="50" t="s">
        <v>5</v>
      </c>
      <c r="D8" s="50"/>
      <c r="E8" s="50"/>
      <c r="F8" s="57" t="s">
        <v>6</v>
      </c>
      <c r="G8" s="50" t="s">
        <v>7</v>
      </c>
      <c r="H8" s="60" t="s">
        <v>8</v>
      </c>
      <c r="I8" s="60"/>
      <c r="J8" s="60"/>
      <c r="K8" s="60"/>
      <c r="L8" s="60"/>
      <c r="M8" s="60"/>
      <c r="N8" s="60"/>
      <c r="O8" s="60"/>
      <c r="P8" s="60"/>
      <c r="Q8" s="60"/>
      <c r="R8" s="70" t="s">
        <v>43</v>
      </c>
      <c r="S8" s="50" t="s">
        <v>41</v>
      </c>
      <c r="T8" s="66" t="s">
        <v>51</v>
      </c>
      <c r="U8" s="65" t="s">
        <v>16</v>
      </c>
      <c r="V8" s="45" t="s">
        <v>50</v>
      </c>
      <c r="W8" s="65" t="s">
        <v>52</v>
      </c>
      <c r="X8" s="65" t="s">
        <v>47</v>
      </c>
      <c r="Y8" s="65" t="s">
        <v>44</v>
      </c>
      <c r="Z8" s="45" t="s">
        <v>45</v>
      </c>
      <c r="AA8" s="65" t="s">
        <v>48</v>
      </c>
      <c r="AB8" s="65" t="s">
        <v>49</v>
      </c>
    </row>
    <row r="9" spans="1:28" ht="19.5" customHeight="1">
      <c r="A9" s="67"/>
      <c r="B9" s="67"/>
      <c r="C9" s="50" t="s">
        <v>10</v>
      </c>
      <c r="D9" s="50" t="s">
        <v>11</v>
      </c>
      <c r="E9" s="50"/>
      <c r="F9" s="58"/>
      <c r="G9" s="50"/>
      <c r="H9" s="50" t="s">
        <v>8</v>
      </c>
      <c r="I9" s="60" t="s">
        <v>12</v>
      </c>
      <c r="J9" s="60"/>
      <c r="K9" s="60"/>
      <c r="L9" s="60"/>
      <c r="M9" s="60"/>
      <c r="N9" s="60"/>
      <c r="O9" s="60"/>
      <c r="P9" s="60"/>
      <c r="Q9" s="50" t="s">
        <v>13</v>
      </c>
      <c r="R9" s="70"/>
      <c r="S9" s="50"/>
      <c r="T9" s="66"/>
      <c r="U9" s="65"/>
      <c r="V9" s="46"/>
      <c r="W9" s="65"/>
      <c r="X9" s="65"/>
      <c r="Y9" s="65"/>
      <c r="Z9" s="46"/>
      <c r="AA9" s="65"/>
      <c r="AB9" s="65"/>
    </row>
    <row r="10" spans="1:28" ht="15" customHeight="1">
      <c r="A10" s="67"/>
      <c r="B10" s="67"/>
      <c r="C10" s="50"/>
      <c r="D10" s="50" t="s">
        <v>15</v>
      </c>
      <c r="E10" s="50" t="s">
        <v>16</v>
      </c>
      <c r="F10" s="58"/>
      <c r="G10" s="50"/>
      <c r="H10" s="50"/>
      <c r="I10" s="57" t="s">
        <v>14</v>
      </c>
      <c r="J10" s="68" t="s">
        <v>11</v>
      </c>
      <c r="K10" s="69"/>
      <c r="L10" s="69"/>
      <c r="M10" s="69"/>
      <c r="N10" s="69"/>
      <c r="O10" s="69"/>
      <c r="P10" s="69"/>
      <c r="Q10" s="50"/>
      <c r="R10" s="70"/>
      <c r="S10" s="50"/>
      <c r="T10" s="66"/>
      <c r="U10" s="65"/>
      <c r="V10" s="46"/>
      <c r="W10" s="65"/>
      <c r="X10" s="65"/>
      <c r="Y10" s="65"/>
      <c r="Z10" s="46"/>
      <c r="AA10" s="65"/>
      <c r="AB10" s="65"/>
    </row>
    <row r="11" spans="1:28" ht="12.75" customHeight="1">
      <c r="A11" s="67"/>
      <c r="B11" s="67"/>
      <c r="C11" s="50"/>
      <c r="D11" s="50"/>
      <c r="E11" s="50"/>
      <c r="F11" s="58"/>
      <c r="G11" s="50"/>
      <c r="H11" s="50"/>
      <c r="I11" s="58"/>
      <c r="J11" s="60" t="s">
        <v>17</v>
      </c>
      <c r="K11" s="50" t="s">
        <v>18</v>
      </c>
      <c r="L11" s="50" t="s">
        <v>19</v>
      </c>
      <c r="M11" s="50" t="s">
        <v>20</v>
      </c>
      <c r="N11" s="50" t="s">
        <v>21</v>
      </c>
      <c r="O11" s="50" t="s">
        <v>22</v>
      </c>
      <c r="P11" s="60" t="s">
        <v>23</v>
      </c>
      <c r="Q11" s="50"/>
      <c r="R11" s="70"/>
      <c r="S11" s="50"/>
      <c r="T11" s="66"/>
      <c r="U11" s="65"/>
      <c r="V11" s="46"/>
      <c r="W11" s="65"/>
      <c r="X11" s="65"/>
      <c r="Y11" s="65"/>
      <c r="Z11" s="46"/>
      <c r="AA11" s="65"/>
      <c r="AB11" s="65"/>
    </row>
    <row r="12" spans="1:28" ht="44.25" customHeight="1">
      <c r="A12" s="67"/>
      <c r="B12" s="67"/>
      <c r="C12" s="50"/>
      <c r="D12" s="50"/>
      <c r="E12" s="50"/>
      <c r="F12" s="59"/>
      <c r="G12" s="50"/>
      <c r="H12" s="50"/>
      <c r="I12" s="59"/>
      <c r="J12" s="60"/>
      <c r="K12" s="50"/>
      <c r="L12" s="50"/>
      <c r="M12" s="50"/>
      <c r="N12" s="50"/>
      <c r="O12" s="50"/>
      <c r="P12" s="60"/>
      <c r="Q12" s="50"/>
      <c r="R12" s="70"/>
      <c r="S12" s="50"/>
      <c r="T12" s="66"/>
      <c r="U12" s="65"/>
      <c r="V12" s="47"/>
      <c r="W12" s="65"/>
      <c r="X12" s="65"/>
      <c r="Y12" s="65"/>
      <c r="Z12" s="47"/>
      <c r="AA12" s="65"/>
      <c r="AB12" s="65"/>
    </row>
    <row r="13" spans="1:19" ht="13.5" customHeight="1">
      <c r="A13" s="61" t="s">
        <v>24</v>
      </c>
      <c r="B13" s="62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</row>
    <row r="14" spans="1:37" ht="18" customHeight="1">
      <c r="A14" s="6"/>
      <c r="B14" s="8" t="s">
        <v>37</v>
      </c>
      <c r="C14" s="9">
        <f aca="true" t="shared" si="0" ref="C14:R14">SUM(C15:C77)</f>
        <v>732729</v>
      </c>
      <c r="D14" s="9">
        <f t="shared" si="0"/>
        <v>319848</v>
      </c>
      <c r="E14" s="9">
        <f t="shared" si="0"/>
        <v>412881</v>
      </c>
      <c r="F14" s="9">
        <f t="shared" si="0"/>
        <v>7443</v>
      </c>
      <c r="G14" s="9">
        <f t="shared" si="0"/>
        <v>449</v>
      </c>
      <c r="H14" s="9">
        <f t="shared" si="0"/>
        <v>725286</v>
      </c>
      <c r="I14" s="9">
        <f t="shared" si="0"/>
        <v>552011</v>
      </c>
      <c r="J14" s="9">
        <f t="shared" si="0"/>
        <v>325759</v>
      </c>
      <c r="K14" s="9">
        <f t="shared" si="0"/>
        <v>7687</v>
      </c>
      <c r="L14" s="9">
        <f t="shared" si="0"/>
        <v>212743</v>
      </c>
      <c r="M14" s="9">
        <f t="shared" si="0"/>
        <v>3790</v>
      </c>
      <c r="N14" s="9">
        <f t="shared" si="0"/>
        <v>567</v>
      </c>
      <c r="O14" s="9">
        <f t="shared" si="0"/>
        <v>4</v>
      </c>
      <c r="P14" s="9">
        <f t="shared" si="0"/>
        <v>1461</v>
      </c>
      <c r="Q14" s="9">
        <f t="shared" si="0"/>
        <v>173275</v>
      </c>
      <c r="R14" s="9">
        <f t="shared" si="0"/>
        <v>391840</v>
      </c>
      <c r="S14" s="24">
        <f aca="true" t="shared" si="1" ref="S14:S45">(J14+K14)/I14</f>
        <v>0.604056803215878</v>
      </c>
      <c r="T14" s="31">
        <v>319854</v>
      </c>
      <c r="U14" s="33">
        <f aca="true" t="shared" si="2" ref="U14:U45">C14-T14</f>
        <v>412875</v>
      </c>
      <c r="V14" s="33">
        <f aca="true" t="shared" si="3" ref="V14:V45">D14-T14</f>
        <v>-6</v>
      </c>
      <c r="W14" s="23">
        <f>SUM(W15:W77)</f>
        <v>218565</v>
      </c>
      <c r="X14" s="23">
        <v>143805</v>
      </c>
      <c r="Y14" s="32">
        <f aca="true" t="shared" si="4" ref="Y14:Y45">(W14-X14)/X14</f>
        <v>0.5198706581829561</v>
      </c>
      <c r="Z14" s="32">
        <f aca="true" t="shared" si="5" ref="Z14:Z45">I14/H14</f>
        <v>0.7610942442015978</v>
      </c>
      <c r="AA14" s="32"/>
      <c r="AB14" s="32"/>
      <c r="AC14" s="23">
        <f aca="true" t="shared" si="6" ref="AC14:AC45">C14-D14-E14</f>
        <v>0</v>
      </c>
      <c r="AD14" s="23">
        <f aca="true" t="shared" si="7" ref="AD14:AD45">C14-F14-H14</f>
        <v>0</v>
      </c>
      <c r="AE14" s="23">
        <f aca="true" t="shared" si="8" ref="AE14:AE45">H14-I14-Q14</f>
        <v>0</v>
      </c>
      <c r="AF14" s="23">
        <f aca="true" t="shared" si="9" ref="AF14:AF45">I14-J14-K14-L14-M14-N14-O14-P14</f>
        <v>0</v>
      </c>
      <c r="AG14" s="23"/>
      <c r="AH14" s="36"/>
      <c r="AI14" s="34"/>
      <c r="AJ14" s="23"/>
      <c r="AK14" s="32"/>
    </row>
    <row r="15" spans="1:35" s="11" customFormat="1" ht="19.5" customHeight="1">
      <c r="A15" s="12">
        <v>1</v>
      </c>
      <c r="B15" s="13" t="str">
        <f>'[2]Viec 08T-2018'!B41</f>
        <v>Hải Phòng</v>
      </c>
      <c r="C15" s="10">
        <f>'[2]Viec 08T-2018'!C41</f>
        <v>14496</v>
      </c>
      <c r="D15" s="10">
        <f>'[2]Viec 08T-2018'!D41</f>
        <v>8097</v>
      </c>
      <c r="E15" s="10">
        <f>'[2]Viec 08T-2018'!E41</f>
        <v>6399</v>
      </c>
      <c r="F15" s="10">
        <f>'[2]Viec 08T-2018'!F41</f>
        <v>121</v>
      </c>
      <c r="G15" s="10">
        <f>'[2]Viec 08T-2018'!G41</f>
        <v>4</v>
      </c>
      <c r="H15" s="10">
        <f>'[2]Viec 08T-2018'!H41</f>
        <v>14375</v>
      </c>
      <c r="I15" s="10">
        <f>'[2]Viec 08T-2018'!I41</f>
        <v>8680</v>
      </c>
      <c r="J15" s="10">
        <f>'[2]Viec 08T-2018'!J41</f>
        <v>4817</v>
      </c>
      <c r="K15" s="10">
        <f>'[2]Viec 08T-2018'!K41</f>
        <v>119</v>
      </c>
      <c r="L15" s="10">
        <f>'[2]Viec 08T-2018'!L41</f>
        <v>3727</v>
      </c>
      <c r="M15" s="10">
        <f>'[2]Viec 08T-2018'!M41</f>
        <v>5</v>
      </c>
      <c r="N15" s="10">
        <f>'[2]Viec 08T-2018'!N41</f>
        <v>2</v>
      </c>
      <c r="O15" s="10">
        <f>'[2]Viec 08T-2018'!O41</f>
        <v>0</v>
      </c>
      <c r="P15" s="10">
        <f>'[2]Viec 08T-2018'!P41</f>
        <v>10</v>
      </c>
      <c r="Q15" s="10">
        <f>'[2]Viec 08T-2018'!Q41</f>
        <v>5695</v>
      </c>
      <c r="R15" s="10">
        <f aca="true" t="shared" si="10" ref="R15:R46">L15+M15+N15+O15+P15+Q15</f>
        <v>9439</v>
      </c>
      <c r="S15" s="24">
        <f t="shared" si="1"/>
        <v>0.5686635944700461</v>
      </c>
      <c r="T15" s="31">
        <v>8097</v>
      </c>
      <c r="U15" s="33">
        <f t="shared" si="2"/>
        <v>6399</v>
      </c>
      <c r="V15" s="33">
        <f t="shared" si="3"/>
        <v>0</v>
      </c>
      <c r="W15" s="22">
        <f aca="true" t="shared" si="11" ref="W15:W46">L15+M15+N15+O15+P15</f>
        <v>3744</v>
      </c>
      <c r="X15" s="23">
        <v>2522</v>
      </c>
      <c r="Y15" s="32">
        <f t="shared" si="4"/>
        <v>0.4845360824742268</v>
      </c>
      <c r="Z15" s="32">
        <f t="shared" si="5"/>
        <v>0.6038260869565217</v>
      </c>
      <c r="AA15" s="34">
        <f aca="true" t="shared" si="12" ref="AA15:AA46">RANK(C15,$C$15:$C$77)</f>
        <v>16</v>
      </c>
      <c r="AB15" s="34">
        <f aca="true" t="shared" si="13" ref="AB15:AB46">RANK(S15,$S$15:$S$77)</f>
        <v>46</v>
      </c>
      <c r="AC15" s="23">
        <f t="shared" si="6"/>
        <v>0</v>
      </c>
      <c r="AD15" s="23">
        <f t="shared" si="7"/>
        <v>0</v>
      </c>
      <c r="AE15" s="23">
        <f t="shared" si="8"/>
        <v>0</v>
      </c>
      <c r="AF15" s="23">
        <f t="shared" si="9"/>
        <v>0</v>
      </c>
      <c r="AG15" s="23"/>
      <c r="AH15" s="36"/>
      <c r="AI15" s="34"/>
    </row>
    <row r="16" spans="1:35" s="11" customFormat="1" ht="19.5" customHeight="1">
      <c r="A16" s="14">
        <v>2</v>
      </c>
      <c r="B16" s="13" t="str">
        <f>'[2]Viec 08T-2018'!B29</f>
        <v>Đà Nẵng</v>
      </c>
      <c r="C16" s="10">
        <f>'[2]Viec 08T-2018'!C29</f>
        <v>11142</v>
      </c>
      <c r="D16" s="10">
        <f>'[2]Viec 08T-2018'!D29</f>
        <v>5264</v>
      </c>
      <c r="E16" s="10">
        <f>'[2]Viec 08T-2018'!E29</f>
        <v>5878</v>
      </c>
      <c r="F16" s="10">
        <f>'[2]Viec 08T-2018'!F29</f>
        <v>179</v>
      </c>
      <c r="G16" s="10">
        <f>'[2]Viec 08T-2018'!G29</f>
        <v>27</v>
      </c>
      <c r="H16" s="10">
        <f>'[2]Viec 08T-2018'!H29</f>
        <v>10963</v>
      </c>
      <c r="I16" s="10">
        <f>'[2]Viec 08T-2018'!I29</f>
        <v>7569</v>
      </c>
      <c r="J16" s="10">
        <f>'[2]Viec 08T-2018'!J29</f>
        <v>4283</v>
      </c>
      <c r="K16" s="10">
        <f>'[2]Viec 08T-2018'!K29</f>
        <v>125</v>
      </c>
      <c r="L16" s="10">
        <f>'[2]Viec 08T-2018'!L29</f>
        <v>3097</v>
      </c>
      <c r="M16" s="10">
        <f>'[2]Viec 08T-2018'!M29</f>
        <v>26</v>
      </c>
      <c r="N16" s="10">
        <f>'[2]Viec 08T-2018'!N29</f>
        <v>10</v>
      </c>
      <c r="O16" s="10">
        <f>'[2]Viec 08T-2018'!O29</f>
        <v>0</v>
      </c>
      <c r="P16" s="10">
        <f>'[2]Viec 08T-2018'!P29</f>
        <v>28</v>
      </c>
      <c r="Q16" s="10">
        <f>'[2]Viec 08T-2018'!Q29</f>
        <v>3394</v>
      </c>
      <c r="R16" s="10">
        <f t="shared" si="10"/>
        <v>6555</v>
      </c>
      <c r="S16" s="24">
        <f t="shared" si="1"/>
        <v>0.5823754789272031</v>
      </c>
      <c r="T16" s="31">
        <v>5266</v>
      </c>
      <c r="U16" s="33">
        <f t="shared" si="2"/>
        <v>5876</v>
      </c>
      <c r="V16" s="33">
        <f t="shared" si="3"/>
        <v>-2</v>
      </c>
      <c r="W16" s="22">
        <f t="shared" si="11"/>
        <v>3161</v>
      </c>
      <c r="X16" s="23">
        <v>1887</v>
      </c>
      <c r="Y16" s="32">
        <f t="shared" si="4"/>
        <v>0.6751457339692634</v>
      </c>
      <c r="Z16" s="32">
        <f t="shared" si="5"/>
        <v>0.6904132080634863</v>
      </c>
      <c r="AA16" s="34">
        <f t="shared" si="12"/>
        <v>26</v>
      </c>
      <c r="AB16" s="34">
        <f t="shared" si="13"/>
        <v>42</v>
      </c>
      <c r="AC16" s="23">
        <f t="shared" si="6"/>
        <v>0</v>
      </c>
      <c r="AD16" s="23">
        <f t="shared" si="7"/>
        <v>0</v>
      </c>
      <c r="AE16" s="23">
        <f t="shared" si="8"/>
        <v>0</v>
      </c>
      <c r="AF16" s="23">
        <f t="shared" si="9"/>
        <v>0</v>
      </c>
      <c r="AG16" s="23"/>
      <c r="AH16" s="36"/>
      <c r="AI16" s="34"/>
    </row>
    <row r="17" spans="1:35" s="11" customFormat="1" ht="19.5" customHeight="1">
      <c r="A17" s="12">
        <v>3</v>
      </c>
      <c r="B17" s="13" t="str">
        <f>'[2]Viec 08T-2018'!B69</f>
        <v>Thái Nguyên</v>
      </c>
      <c r="C17" s="10">
        <f>'[2]Viec 08T-2018'!C69</f>
        <v>10325</v>
      </c>
      <c r="D17" s="10">
        <f>'[2]Viec 08T-2018'!D69</f>
        <v>3976</v>
      </c>
      <c r="E17" s="10">
        <f>'[2]Viec 08T-2018'!E69</f>
        <v>6349</v>
      </c>
      <c r="F17" s="10">
        <f>'[2]Viec 08T-2018'!F69</f>
        <v>256</v>
      </c>
      <c r="G17" s="10">
        <f>'[2]Viec 08T-2018'!G69</f>
        <v>0</v>
      </c>
      <c r="H17" s="10">
        <f>'[2]Viec 08T-2018'!H69</f>
        <v>10069</v>
      </c>
      <c r="I17" s="10">
        <f>'[2]Viec 08T-2018'!I69</f>
        <v>7010</v>
      </c>
      <c r="J17" s="10">
        <f>'[2]Viec 08T-2018'!J69</f>
        <v>4929</v>
      </c>
      <c r="K17" s="10">
        <f>'[2]Viec 08T-2018'!K69</f>
        <v>79</v>
      </c>
      <c r="L17" s="10">
        <f>'[2]Viec 08T-2018'!L69</f>
        <v>1930</v>
      </c>
      <c r="M17" s="10">
        <f>'[2]Viec 08T-2018'!M69</f>
        <v>26</v>
      </c>
      <c r="N17" s="10">
        <f>'[2]Viec 08T-2018'!N69</f>
        <v>10</v>
      </c>
      <c r="O17" s="10">
        <f>'[2]Viec 08T-2018'!O69</f>
        <v>0</v>
      </c>
      <c r="P17" s="10">
        <f>'[2]Viec 08T-2018'!P69</f>
        <v>36</v>
      </c>
      <c r="Q17" s="10">
        <f>'[2]Viec 08T-2018'!Q69</f>
        <v>3059</v>
      </c>
      <c r="R17" s="10">
        <f t="shared" si="10"/>
        <v>5061</v>
      </c>
      <c r="S17" s="24">
        <f t="shared" si="1"/>
        <v>0.7144079885877318</v>
      </c>
      <c r="T17" s="31">
        <v>3976</v>
      </c>
      <c r="U17" s="33">
        <f t="shared" si="2"/>
        <v>6349</v>
      </c>
      <c r="V17" s="33">
        <f t="shared" si="3"/>
        <v>0</v>
      </c>
      <c r="W17" s="22">
        <f t="shared" si="11"/>
        <v>2002</v>
      </c>
      <c r="X17" s="23">
        <v>972</v>
      </c>
      <c r="Y17" s="32">
        <f t="shared" si="4"/>
        <v>1.059670781893004</v>
      </c>
      <c r="Z17" s="32">
        <f t="shared" si="5"/>
        <v>0.6961962459032675</v>
      </c>
      <c r="AA17" s="34">
        <f t="shared" si="12"/>
        <v>29</v>
      </c>
      <c r="AB17" s="34">
        <f t="shared" si="13"/>
        <v>24</v>
      </c>
      <c r="AC17" s="23">
        <f t="shared" si="6"/>
        <v>0</v>
      </c>
      <c r="AD17" s="23">
        <f t="shared" si="7"/>
        <v>0</v>
      </c>
      <c r="AE17" s="23">
        <f t="shared" si="8"/>
        <v>0</v>
      </c>
      <c r="AF17" s="23">
        <f t="shared" si="9"/>
        <v>0</v>
      </c>
      <c r="AG17" s="23"/>
      <c r="AH17" s="36"/>
      <c r="AI17" s="34"/>
    </row>
    <row r="18" spans="1:35" s="11" customFormat="1" ht="19.5" customHeight="1">
      <c r="A18" s="14">
        <v>4</v>
      </c>
      <c r="B18" s="13" t="str">
        <f>'[2]Viec 08T-2018'!B21</f>
        <v>Bình Định</v>
      </c>
      <c r="C18" s="10">
        <f>'[2]Viec 08T-2018'!C21</f>
        <v>8289</v>
      </c>
      <c r="D18" s="10">
        <f>'[2]Viec 08T-2018'!D21</f>
        <v>3492</v>
      </c>
      <c r="E18" s="10">
        <f>'[2]Viec 08T-2018'!E21</f>
        <v>4797</v>
      </c>
      <c r="F18" s="10">
        <f>'[2]Viec 08T-2018'!F21</f>
        <v>18</v>
      </c>
      <c r="G18" s="10">
        <f>'[2]Viec 08T-2018'!G21</f>
        <v>3</v>
      </c>
      <c r="H18" s="10">
        <f>'[2]Viec 08T-2018'!H21</f>
        <v>8271</v>
      </c>
      <c r="I18" s="10">
        <f>'[2]Viec 08T-2018'!I21</f>
        <v>5782</v>
      </c>
      <c r="J18" s="10">
        <f>'[2]Viec 08T-2018'!J21</f>
        <v>3595</v>
      </c>
      <c r="K18" s="10">
        <f>'[2]Viec 08T-2018'!K21</f>
        <v>57</v>
      </c>
      <c r="L18" s="10">
        <f>'[2]Viec 08T-2018'!L21</f>
        <v>2088</v>
      </c>
      <c r="M18" s="10">
        <f>'[2]Viec 08T-2018'!M21</f>
        <v>16</v>
      </c>
      <c r="N18" s="10">
        <f>'[2]Viec 08T-2018'!N21</f>
        <v>12</v>
      </c>
      <c r="O18" s="10">
        <f>'[2]Viec 08T-2018'!O21</f>
        <v>0</v>
      </c>
      <c r="P18" s="10">
        <f>'[2]Viec 08T-2018'!P21</f>
        <v>14</v>
      </c>
      <c r="Q18" s="10">
        <f>'[2]Viec 08T-2018'!Q21</f>
        <v>2489</v>
      </c>
      <c r="R18" s="10">
        <f t="shared" si="10"/>
        <v>4619</v>
      </c>
      <c r="S18" s="24">
        <f t="shared" si="1"/>
        <v>0.6316153580076098</v>
      </c>
      <c r="T18" s="31">
        <v>3492</v>
      </c>
      <c r="U18" s="33">
        <f t="shared" si="2"/>
        <v>4797</v>
      </c>
      <c r="V18" s="33">
        <f t="shared" si="3"/>
        <v>0</v>
      </c>
      <c r="W18" s="22">
        <f t="shared" si="11"/>
        <v>2130</v>
      </c>
      <c r="X18" s="23">
        <v>996</v>
      </c>
      <c r="Y18" s="32">
        <f t="shared" si="4"/>
        <v>1.1385542168674698</v>
      </c>
      <c r="Z18" s="32">
        <f t="shared" si="5"/>
        <v>0.6990690363922137</v>
      </c>
      <c r="AA18" s="34">
        <f t="shared" si="12"/>
        <v>34</v>
      </c>
      <c r="AB18" s="34">
        <f t="shared" si="13"/>
        <v>32</v>
      </c>
      <c r="AC18" s="23">
        <f t="shared" si="6"/>
        <v>0</v>
      </c>
      <c r="AD18" s="23">
        <f t="shared" si="7"/>
        <v>0</v>
      </c>
      <c r="AE18" s="23">
        <f t="shared" si="8"/>
        <v>0</v>
      </c>
      <c r="AF18" s="23">
        <f t="shared" si="9"/>
        <v>0</v>
      </c>
      <c r="AG18" s="23"/>
      <c r="AH18" s="36"/>
      <c r="AI18" s="34"/>
    </row>
    <row r="19" spans="1:35" s="11" customFormat="1" ht="19.5" customHeight="1">
      <c r="A19" s="12">
        <v>5</v>
      </c>
      <c r="B19" s="13" t="str">
        <f>'[2]Viec 08T-2018'!B54</f>
        <v>Nam Định</v>
      </c>
      <c r="C19" s="10">
        <f>'[2]Viec 08T-2018'!C54</f>
        <v>5777</v>
      </c>
      <c r="D19" s="10">
        <f>'[2]Viec 08T-2018'!D54</f>
        <v>2181</v>
      </c>
      <c r="E19" s="10">
        <f>'[2]Viec 08T-2018'!E54</f>
        <v>3596</v>
      </c>
      <c r="F19" s="10">
        <f>'[2]Viec 08T-2018'!F54</f>
        <v>88</v>
      </c>
      <c r="G19" s="10">
        <f>'[2]Viec 08T-2018'!G54</f>
        <v>0</v>
      </c>
      <c r="H19" s="10">
        <f>'[2]Viec 08T-2018'!H54</f>
        <v>5689</v>
      </c>
      <c r="I19" s="10">
        <f>'[2]Viec 08T-2018'!I54</f>
        <v>4002</v>
      </c>
      <c r="J19" s="10">
        <f>'[2]Viec 08T-2018'!J54</f>
        <v>2983</v>
      </c>
      <c r="K19" s="10">
        <f>'[2]Viec 08T-2018'!K54</f>
        <v>48</v>
      </c>
      <c r="L19" s="10">
        <f>'[2]Viec 08T-2018'!L54</f>
        <v>939</v>
      </c>
      <c r="M19" s="10">
        <f>'[2]Viec 08T-2018'!M54</f>
        <v>7</v>
      </c>
      <c r="N19" s="10">
        <f>'[2]Viec 08T-2018'!N54</f>
        <v>4</v>
      </c>
      <c r="O19" s="10">
        <f>'[2]Viec 08T-2018'!O54</f>
        <v>0</v>
      </c>
      <c r="P19" s="10">
        <f>'[2]Viec 08T-2018'!P54</f>
        <v>21</v>
      </c>
      <c r="Q19" s="10">
        <f>'[2]Viec 08T-2018'!Q54</f>
        <v>1687</v>
      </c>
      <c r="R19" s="10">
        <f t="shared" si="10"/>
        <v>2658</v>
      </c>
      <c r="S19" s="24">
        <f t="shared" si="1"/>
        <v>0.7573713143428286</v>
      </c>
      <c r="T19" s="31">
        <v>2181</v>
      </c>
      <c r="U19" s="33">
        <f t="shared" si="2"/>
        <v>3596</v>
      </c>
      <c r="V19" s="33">
        <f t="shared" si="3"/>
        <v>0</v>
      </c>
      <c r="W19" s="22">
        <f t="shared" si="11"/>
        <v>971</v>
      </c>
      <c r="X19" s="23">
        <v>504</v>
      </c>
      <c r="Y19" s="32">
        <f t="shared" si="4"/>
        <v>0.9265873015873016</v>
      </c>
      <c r="Z19" s="32">
        <f t="shared" si="5"/>
        <v>0.7034628229917385</v>
      </c>
      <c r="AA19" s="34">
        <f t="shared" si="12"/>
        <v>42</v>
      </c>
      <c r="AB19" s="34">
        <f t="shared" si="13"/>
        <v>16</v>
      </c>
      <c r="AC19" s="23">
        <f t="shared" si="6"/>
        <v>0</v>
      </c>
      <c r="AD19" s="23">
        <f t="shared" si="7"/>
        <v>0</v>
      </c>
      <c r="AE19" s="23">
        <f t="shared" si="8"/>
        <v>0</v>
      </c>
      <c r="AF19" s="23">
        <f t="shared" si="9"/>
        <v>0</v>
      </c>
      <c r="AG19" s="23"/>
      <c r="AH19" s="36"/>
      <c r="AI19" s="34"/>
    </row>
    <row r="20" spans="1:35" s="11" customFormat="1" ht="19.5" customHeight="1">
      <c r="A20" s="14">
        <v>6</v>
      </c>
      <c r="B20" s="13" t="str">
        <f>'[2]Viec 08T-2018'!B68</f>
        <v>Thái Bình</v>
      </c>
      <c r="C20" s="10">
        <f>'[2]Viec 08T-2018'!C68</f>
        <v>6353</v>
      </c>
      <c r="D20" s="10">
        <f>'[2]Viec 08T-2018'!D68</f>
        <v>2632</v>
      </c>
      <c r="E20" s="10">
        <f>'[2]Viec 08T-2018'!E68</f>
        <v>3721</v>
      </c>
      <c r="F20" s="10">
        <f>'[2]Viec 08T-2018'!F68</f>
        <v>54</v>
      </c>
      <c r="G20" s="10">
        <f>'[2]Viec 08T-2018'!G68</f>
        <v>0</v>
      </c>
      <c r="H20" s="10">
        <f>'[2]Viec 08T-2018'!H68</f>
        <v>6299</v>
      </c>
      <c r="I20" s="10">
        <f>'[2]Viec 08T-2018'!I68</f>
        <v>4512</v>
      </c>
      <c r="J20" s="10">
        <f>'[2]Viec 08T-2018'!J68</f>
        <v>3017</v>
      </c>
      <c r="K20" s="10">
        <f>'[2]Viec 08T-2018'!K68</f>
        <v>24</v>
      </c>
      <c r="L20" s="10">
        <f>'[2]Viec 08T-2018'!L68</f>
        <v>1456</v>
      </c>
      <c r="M20" s="10">
        <f>'[2]Viec 08T-2018'!M68</f>
        <v>2</v>
      </c>
      <c r="N20" s="10">
        <f>'[2]Viec 08T-2018'!N68</f>
        <v>6</v>
      </c>
      <c r="O20" s="10">
        <f>'[2]Viec 08T-2018'!O68</f>
        <v>0</v>
      </c>
      <c r="P20" s="10">
        <f>'[2]Viec 08T-2018'!P68</f>
        <v>7</v>
      </c>
      <c r="Q20" s="10">
        <f>'[2]Viec 08T-2018'!Q68</f>
        <v>1787</v>
      </c>
      <c r="R20" s="10">
        <f t="shared" si="10"/>
        <v>3258</v>
      </c>
      <c r="S20" s="24">
        <f t="shared" si="1"/>
        <v>0.6739804964539007</v>
      </c>
      <c r="T20" s="31">
        <v>2632</v>
      </c>
      <c r="U20" s="33">
        <f t="shared" si="2"/>
        <v>3721</v>
      </c>
      <c r="V20" s="33">
        <f t="shared" si="3"/>
        <v>0</v>
      </c>
      <c r="W20" s="22">
        <f t="shared" si="11"/>
        <v>1471</v>
      </c>
      <c r="X20" s="23">
        <v>736</v>
      </c>
      <c r="Y20" s="32">
        <f t="shared" si="4"/>
        <v>0.998641304347826</v>
      </c>
      <c r="Z20" s="32">
        <f t="shared" si="5"/>
        <v>0.7163041752659153</v>
      </c>
      <c r="AA20" s="34">
        <f t="shared" si="12"/>
        <v>41</v>
      </c>
      <c r="AB20" s="34">
        <f t="shared" si="13"/>
        <v>29</v>
      </c>
      <c r="AC20" s="23">
        <f t="shared" si="6"/>
        <v>0</v>
      </c>
      <c r="AD20" s="23">
        <f t="shared" si="7"/>
        <v>0</v>
      </c>
      <c r="AE20" s="23">
        <f t="shared" si="8"/>
        <v>0</v>
      </c>
      <c r="AF20" s="23">
        <f t="shared" si="9"/>
        <v>0</v>
      </c>
      <c r="AG20" s="23"/>
      <c r="AH20" s="36"/>
      <c r="AI20" s="34"/>
    </row>
    <row r="21" spans="1:35" s="11" customFormat="1" ht="19.5" customHeight="1">
      <c r="A21" s="12">
        <v>7</v>
      </c>
      <c r="B21" s="13" t="str">
        <f>'[2]Viec 08T-2018'!B35</f>
        <v>Gia Lai</v>
      </c>
      <c r="C21" s="10">
        <f>'[2]Viec 08T-2018'!C35</f>
        <v>11602</v>
      </c>
      <c r="D21" s="10">
        <f>'[2]Viec 08T-2018'!D35</f>
        <v>5732</v>
      </c>
      <c r="E21" s="10">
        <f>'[2]Viec 08T-2018'!E35</f>
        <v>5870</v>
      </c>
      <c r="F21" s="10">
        <f>'[2]Viec 08T-2018'!F35</f>
        <v>46</v>
      </c>
      <c r="G21" s="10">
        <f>'[2]Viec 08T-2018'!G35</f>
        <v>8</v>
      </c>
      <c r="H21" s="10">
        <f>'[2]Viec 08T-2018'!H35</f>
        <v>11556</v>
      </c>
      <c r="I21" s="10">
        <f>'[2]Viec 08T-2018'!I35</f>
        <v>8278</v>
      </c>
      <c r="J21" s="10">
        <f>'[2]Viec 08T-2018'!J35</f>
        <v>4586</v>
      </c>
      <c r="K21" s="10">
        <f>'[2]Viec 08T-2018'!K35</f>
        <v>136</v>
      </c>
      <c r="L21" s="10">
        <f>'[2]Viec 08T-2018'!L35</f>
        <v>3459</v>
      </c>
      <c r="M21" s="10">
        <f>'[2]Viec 08T-2018'!M35</f>
        <v>76</v>
      </c>
      <c r="N21" s="10">
        <f>'[2]Viec 08T-2018'!N35</f>
        <v>11</v>
      </c>
      <c r="O21" s="10">
        <f>'[2]Viec 08T-2018'!O35</f>
        <v>0</v>
      </c>
      <c r="P21" s="10">
        <f>'[2]Viec 08T-2018'!P35</f>
        <v>10</v>
      </c>
      <c r="Q21" s="10">
        <f>'[2]Viec 08T-2018'!Q35</f>
        <v>3278</v>
      </c>
      <c r="R21" s="10">
        <f t="shared" si="10"/>
        <v>6834</v>
      </c>
      <c r="S21" s="24">
        <f t="shared" si="1"/>
        <v>0.5704276395264557</v>
      </c>
      <c r="T21" s="31">
        <v>5731</v>
      </c>
      <c r="U21" s="33">
        <f t="shared" si="2"/>
        <v>5871</v>
      </c>
      <c r="V21" s="33">
        <f t="shared" si="3"/>
        <v>1</v>
      </c>
      <c r="W21" s="22">
        <f t="shared" si="11"/>
        <v>3556</v>
      </c>
      <c r="X21" s="23">
        <v>2327</v>
      </c>
      <c r="Y21" s="32">
        <f t="shared" si="4"/>
        <v>0.5281478298238075</v>
      </c>
      <c r="Z21" s="32">
        <f t="shared" si="5"/>
        <v>0.7163378331602631</v>
      </c>
      <c r="AA21" s="34">
        <f t="shared" si="12"/>
        <v>24</v>
      </c>
      <c r="AB21" s="34">
        <f t="shared" si="13"/>
        <v>45</v>
      </c>
      <c r="AC21" s="23">
        <f t="shared" si="6"/>
        <v>0</v>
      </c>
      <c r="AD21" s="23">
        <f t="shared" si="7"/>
        <v>0</v>
      </c>
      <c r="AE21" s="23">
        <f t="shared" si="8"/>
        <v>0</v>
      </c>
      <c r="AF21" s="23">
        <f t="shared" si="9"/>
        <v>0</v>
      </c>
      <c r="AG21" s="23"/>
      <c r="AH21" s="36"/>
      <c r="AI21" s="34"/>
    </row>
    <row r="22" spans="1:35" s="11" customFormat="1" ht="19.5" customHeight="1">
      <c r="A22" s="14">
        <v>8</v>
      </c>
      <c r="B22" s="13" t="str">
        <f>'[2]Viec 08T-2018'!B33</f>
        <v>Đồng Nai</v>
      </c>
      <c r="C22" s="10">
        <f>'[2]Viec 08T-2018'!C33</f>
        <v>24406</v>
      </c>
      <c r="D22" s="10">
        <f>'[2]Viec 08T-2018'!D33</f>
        <v>12203</v>
      </c>
      <c r="E22" s="10">
        <f>'[2]Viec 08T-2018'!E33</f>
        <v>12203</v>
      </c>
      <c r="F22" s="10">
        <f>'[2]Viec 08T-2018'!F33</f>
        <v>258</v>
      </c>
      <c r="G22" s="10">
        <f>'[2]Viec 08T-2018'!G33</f>
        <v>20</v>
      </c>
      <c r="H22" s="10">
        <f>'[2]Viec 08T-2018'!H33</f>
        <v>24148</v>
      </c>
      <c r="I22" s="10">
        <f>'[2]Viec 08T-2018'!I33</f>
        <v>17374</v>
      </c>
      <c r="J22" s="10">
        <f>'[2]Viec 08T-2018'!J33</f>
        <v>9815</v>
      </c>
      <c r="K22" s="10">
        <f>'[2]Viec 08T-2018'!K33</f>
        <v>208</v>
      </c>
      <c r="L22" s="10">
        <f>'[2]Viec 08T-2018'!L33</f>
        <v>7008</v>
      </c>
      <c r="M22" s="10">
        <f>'[2]Viec 08T-2018'!M33</f>
        <v>287</v>
      </c>
      <c r="N22" s="10">
        <f>'[2]Viec 08T-2018'!N33</f>
        <v>24</v>
      </c>
      <c r="O22" s="10">
        <f>'[2]Viec 08T-2018'!O33</f>
        <v>0</v>
      </c>
      <c r="P22" s="10">
        <f>'[2]Viec 08T-2018'!P33</f>
        <v>32</v>
      </c>
      <c r="Q22" s="10">
        <f>'[2]Viec 08T-2018'!Q33</f>
        <v>6774</v>
      </c>
      <c r="R22" s="10">
        <f t="shared" si="10"/>
        <v>14125</v>
      </c>
      <c r="S22" s="24">
        <f t="shared" si="1"/>
        <v>0.5768965120294693</v>
      </c>
      <c r="T22" s="31">
        <v>12203</v>
      </c>
      <c r="U22" s="33">
        <f t="shared" si="2"/>
        <v>12203</v>
      </c>
      <c r="V22" s="33">
        <f t="shared" si="3"/>
        <v>0</v>
      </c>
      <c r="W22" s="22">
        <f t="shared" si="11"/>
        <v>7351</v>
      </c>
      <c r="X22" s="23">
        <v>5759</v>
      </c>
      <c r="Y22" s="32">
        <f t="shared" si="4"/>
        <v>0.27643688140302136</v>
      </c>
      <c r="Z22" s="32">
        <f t="shared" si="5"/>
        <v>0.7194798741096571</v>
      </c>
      <c r="AA22" s="34">
        <f t="shared" si="12"/>
        <v>5</v>
      </c>
      <c r="AB22" s="34">
        <f t="shared" si="13"/>
        <v>44</v>
      </c>
      <c r="AC22" s="23">
        <f t="shared" si="6"/>
        <v>0</v>
      </c>
      <c r="AD22" s="23">
        <f t="shared" si="7"/>
        <v>0</v>
      </c>
      <c r="AE22" s="23">
        <f t="shared" si="8"/>
        <v>0</v>
      </c>
      <c r="AF22" s="23">
        <f t="shared" si="9"/>
        <v>0</v>
      </c>
      <c r="AG22" s="23"/>
      <c r="AH22" s="36"/>
      <c r="AI22" s="34"/>
    </row>
    <row r="23" spans="1:35" s="11" customFormat="1" ht="19.5" customHeight="1">
      <c r="A23" s="12">
        <v>9</v>
      </c>
      <c r="B23" s="13" t="str">
        <f>'[2]Viec 08T-2018'!B75</f>
        <v>Vĩnh Long</v>
      </c>
      <c r="C23" s="10">
        <f>'[2]Viec 08T-2018'!C75</f>
        <v>12691</v>
      </c>
      <c r="D23" s="10">
        <f>'[2]Viec 08T-2018'!D75</f>
        <v>6586</v>
      </c>
      <c r="E23" s="10">
        <f>'[2]Viec 08T-2018'!E75</f>
        <v>6105</v>
      </c>
      <c r="F23" s="10">
        <f>'[2]Viec 08T-2018'!F75</f>
        <v>123</v>
      </c>
      <c r="G23" s="10">
        <f>'[2]Viec 08T-2018'!G75</f>
        <v>12</v>
      </c>
      <c r="H23" s="10">
        <f>'[2]Viec 08T-2018'!H75</f>
        <v>12568</v>
      </c>
      <c r="I23" s="10">
        <f>'[2]Viec 08T-2018'!I75</f>
        <v>9047</v>
      </c>
      <c r="J23" s="10">
        <f>'[2]Viec 08T-2018'!J75</f>
        <v>4646</v>
      </c>
      <c r="K23" s="10">
        <f>'[2]Viec 08T-2018'!K75</f>
        <v>73</v>
      </c>
      <c r="L23" s="10">
        <f>'[2]Viec 08T-2018'!L75</f>
        <v>4174</v>
      </c>
      <c r="M23" s="10">
        <f>'[2]Viec 08T-2018'!M75</f>
        <v>128</v>
      </c>
      <c r="N23" s="10">
        <f>'[2]Viec 08T-2018'!N75</f>
        <v>9</v>
      </c>
      <c r="O23" s="10">
        <f>'[2]Viec 08T-2018'!O75</f>
        <v>0</v>
      </c>
      <c r="P23" s="10">
        <f>'[2]Viec 08T-2018'!P75</f>
        <v>17</v>
      </c>
      <c r="Q23" s="10">
        <f>'[2]Viec 08T-2018'!Q75</f>
        <v>3521</v>
      </c>
      <c r="R23" s="10">
        <f t="shared" si="10"/>
        <v>7849</v>
      </c>
      <c r="S23" s="24">
        <f t="shared" si="1"/>
        <v>0.5216093732729081</v>
      </c>
      <c r="T23" s="31">
        <v>6586</v>
      </c>
      <c r="U23" s="33">
        <f t="shared" si="2"/>
        <v>6105</v>
      </c>
      <c r="V23" s="33">
        <f t="shared" si="3"/>
        <v>0</v>
      </c>
      <c r="W23" s="22">
        <f t="shared" si="11"/>
        <v>4328</v>
      </c>
      <c r="X23" s="23">
        <v>2846</v>
      </c>
      <c r="Y23" s="32">
        <f t="shared" si="4"/>
        <v>0.5207308503162333</v>
      </c>
      <c r="Z23" s="32">
        <f t="shared" si="5"/>
        <v>0.71984404837683</v>
      </c>
      <c r="AA23" s="34">
        <f t="shared" si="12"/>
        <v>21</v>
      </c>
      <c r="AB23" s="34">
        <f t="shared" si="13"/>
        <v>56</v>
      </c>
      <c r="AC23" s="23">
        <f t="shared" si="6"/>
        <v>0</v>
      </c>
      <c r="AD23" s="23">
        <f t="shared" si="7"/>
        <v>0</v>
      </c>
      <c r="AE23" s="23">
        <f t="shared" si="8"/>
        <v>0</v>
      </c>
      <c r="AF23" s="23">
        <f t="shared" si="9"/>
        <v>0</v>
      </c>
      <c r="AG23" s="23"/>
      <c r="AH23" s="36"/>
      <c r="AI23" s="34"/>
    </row>
    <row r="24" spans="1:35" s="11" customFormat="1" ht="19.5" customHeight="1">
      <c r="A24" s="14">
        <v>10</v>
      </c>
      <c r="B24" s="13" t="str">
        <f>'[2]Viec 08T-2018'!B17</f>
        <v>Bắc Kạn</v>
      </c>
      <c r="C24" s="10">
        <f>'[2]Viec 08T-2018'!C17</f>
        <v>2131</v>
      </c>
      <c r="D24" s="10">
        <f>'[2]Viec 08T-2018'!D17</f>
        <v>547</v>
      </c>
      <c r="E24" s="10">
        <f>'[2]Viec 08T-2018'!E17</f>
        <v>1584</v>
      </c>
      <c r="F24" s="10">
        <f>'[2]Viec 08T-2018'!F17</f>
        <v>51</v>
      </c>
      <c r="G24" s="10">
        <f>'[2]Viec 08T-2018'!G17</f>
        <v>0</v>
      </c>
      <c r="H24" s="10">
        <f>'[2]Viec 08T-2018'!H17</f>
        <v>2080</v>
      </c>
      <c r="I24" s="10">
        <f>'[2]Viec 08T-2018'!I17</f>
        <v>1509</v>
      </c>
      <c r="J24" s="10">
        <f>'[2]Viec 08T-2018'!J17</f>
        <v>1334</v>
      </c>
      <c r="K24" s="10">
        <f>'[2]Viec 08T-2018'!K17</f>
        <v>12</v>
      </c>
      <c r="L24" s="10">
        <f>'[2]Viec 08T-2018'!L17</f>
        <v>161</v>
      </c>
      <c r="M24" s="10">
        <f>'[2]Viec 08T-2018'!M17</f>
        <v>1</v>
      </c>
      <c r="N24" s="10">
        <f>'[2]Viec 08T-2018'!N17</f>
        <v>0</v>
      </c>
      <c r="O24" s="10">
        <f>'[2]Viec 08T-2018'!O17</f>
        <v>0</v>
      </c>
      <c r="P24" s="10">
        <f>'[2]Viec 08T-2018'!P17</f>
        <v>1</v>
      </c>
      <c r="Q24" s="10">
        <f>'[2]Viec 08T-2018'!Q17</f>
        <v>571</v>
      </c>
      <c r="R24" s="10">
        <f t="shared" si="10"/>
        <v>734</v>
      </c>
      <c r="S24" s="24">
        <f t="shared" si="1"/>
        <v>0.8919814446653412</v>
      </c>
      <c r="T24" s="31">
        <v>547</v>
      </c>
      <c r="U24" s="33">
        <f t="shared" si="2"/>
        <v>1584</v>
      </c>
      <c r="V24" s="33">
        <f t="shared" si="3"/>
        <v>0</v>
      </c>
      <c r="W24" s="22">
        <f t="shared" si="11"/>
        <v>163</v>
      </c>
      <c r="X24" s="23">
        <v>41</v>
      </c>
      <c r="Y24" s="32">
        <f t="shared" si="4"/>
        <v>2.975609756097561</v>
      </c>
      <c r="Z24" s="32">
        <f t="shared" si="5"/>
        <v>0.7254807692307692</v>
      </c>
      <c r="AA24" s="34">
        <f t="shared" si="12"/>
        <v>61</v>
      </c>
      <c r="AB24" s="34">
        <f t="shared" si="13"/>
        <v>2</v>
      </c>
      <c r="AC24" s="23">
        <f t="shared" si="6"/>
        <v>0</v>
      </c>
      <c r="AD24" s="23">
        <f t="shared" si="7"/>
        <v>0</v>
      </c>
      <c r="AE24" s="23">
        <f t="shared" si="8"/>
        <v>0</v>
      </c>
      <c r="AF24" s="23">
        <f t="shared" si="9"/>
        <v>0</v>
      </c>
      <c r="AG24" s="23"/>
      <c r="AH24" s="36"/>
      <c r="AI24" s="34"/>
    </row>
    <row r="25" spans="1:35" s="11" customFormat="1" ht="19.5" customHeight="1">
      <c r="A25" s="12">
        <v>11</v>
      </c>
      <c r="B25" s="13" t="str">
        <f>'[2]Viec 08T-2018'!B37</f>
        <v>Hà Nam</v>
      </c>
      <c r="C25" s="10">
        <f>'[2]Viec 08T-2018'!C37</f>
        <v>2595</v>
      </c>
      <c r="D25" s="10">
        <f>'[2]Viec 08T-2018'!D37</f>
        <v>1004</v>
      </c>
      <c r="E25" s="10">
        <f>'[2]Viec 08T-2018'!E37</f>
        <v>1591</v>
      </c>
      <c r="F25" s="10">
        <f>'[2]Viec 08T-2018'!F37</f>
        <v>22</v>
      </c>
      <c r="G25" s="10">
        <f>'[2]Viec 08T-2018'!G37</f>
        <v>0</v>
      </c>
      <c r="H25" s="10">
        <f>'[2]Viec 08T-2018'!H37</f>
        <v>2573</v>
      </c>
      <c r="I25" s="10">
        <f>'[2]Viec 08T-2018'!I37</f>
        <v>1876</v>
      </c>
      <c r="J25" s="10">
        <f>'[2]Viec 08T-2018'!J37</f>
        <v>1353</v>
      </c>
      <c r="K25" s="10">
        <f>'[2]Viec 08T-2018'!K37</f>
        <v>11</v>
      </c>
      <c r="L25" s="10">
        <f>'[2]Viec 08T-2018'!L37</f>
        <v>506</v>
      </c>
      <c r="M25" s="10">
        <f>'[2]Viec 08T-2018'!M37</f>
        <v>1</v>
      </c>
      <c r="N25" s="10">
        <f>'[2]Viec 08T-2018'!N37</f>
        <v>1</v>
      </c>
      <c r="O25" s="10">
        <f>'[2]Viec 08T-2018'!O37</f>
        <v>0</v>
      </c>
      <c r="P25" s="10">
        <f>'[2]Viec 08T-2018'!P37</f>
        <v>4</v>
      </c>
      <c r="Q25" s="10">
        <f>'[2]Viec 08T-2018'!Q37</f>
        <v>697</v>
      </c>
      <c r="R25" s="10">
        <f t="shared" si="10"/>
        <v>1209</v>
      </c>
      <c r="S25" s="24">
        <f t="shared" si="1"/>
        <v>0.7270788912579957</v>
      </c>
      <c r="T25" s="31">
        <v>1004</v>
      </c>
      <c r="U25" s="33">
        <f t="shared" si="2"/>
        <v>1591</v>
      </c>
      <c r="V25" s="33">
        <f t="shared" si="3"/>
        <v>0</v>
      </c>
      <c r="W25" s="22">
        <f t="shared" si="11"/>
        <v>512</v>
      </c>
      <c r="X25" s="23">
        <v>263</v>
      </c>
      <c r="Y25" s="32">
        <f t="shared" si="4"/>
        <v>0.9467680608365019</v>
      </c>
      <c r="Z25" s="32">
        <f t="shared" si="5"/>
        <v>0.7291099883404586</v>
      </c>
      <c r="AA25" s="34">
        <f t="shared" si="12"/>
        <v>57</v>
      </c>
      <c r="AB25" s="34">
        <f t="shared" si="13"/>
        <v>20</v>
      </c>
      <c r="AC25" s="23">
        <f t="shared" si="6"/>
        <v>0</v>
      </c>
      <c r="AD25" s="23">
        <f t="shared" si="7"/>
        <v>0</v>
      </c>
      <c r="AE25" s="23">
        <f t="shared" si="8"/>
        <v>0</v>
      </c>
      <c r="AF25" s="23">
        <f t="shared" si="9"/>
        <v>0</v>
      </c>
      <c r="AG25" s="23"/>
      <c r="AH25" s="36"/>
      <c r="AI25" s="34"/>
    </row>
    <row r="26" spans="1:35" s="11" customFormat="1" ht="19.5" customHeight="1">
      <c r="A26" s="14">
        <v>12</v>
      </c>
      <c r="B26" s="13" t="str">
        <f>'[2]Viec 08T-2018'!B26</f>
        <v>Cà Mau</v>
      </c>
      <c r="C26" s="10">
        <f>'[2]Viec 08T-2018'!C26</f>
        <v>16326</v>
      </c>
      <c r="D26" s="10">
        <f>'[2]Viec 08T-2018'!D26</f>
        <v>7741</v>
      </c>
      <c r="E26" s="10">
        <f>'[2]Viec 08T-2018'!E26</f>
        <v>8585</v>
      </c>
      <c r="F26" s="10">
        <f>'[2]Viec 08T-2018'!F26</f>
        <v>152</v>
      </c>
      <c r="G26" s="10">
        <f>'[2]Viec 08T-2018'!G26</f>
        <v>1</v>
      </c>
      <c r="H26" s="10">
        <f>'[2]Viec 08T-2018'!H26</f>
        <v>16174</v>
      </c>
      <c r="I26" s="10">
        <f>'[2]Viec 08T-2018'!I26</f>
        <v>11801</v>
      </c>
      <c r="J26" s="10">
        <f>'[2]Viec 08T-2018'!J26</f>
        <v>6454</v>
      </c>
      <c r="K26" s="10">
        <f>'[2]Viec 08T-2018'!K26</f>
        <v>229</v>
      </c>
      <c r="L26" s="10">
        <f>'[2]Viec 08T-2018'!L26</f>
        <v>5003</v>
      </c>
      <c r="M26" s="10">
        <f>'[2]Viec 08T-2018'!M26</f>
        <v>76</v>
      </c>
      <c r="N26" s="10">
        <f>'[2]Viec 08T-2018'!N26</f>
        <v>8</v>
      </c>
      <c r="O26" s="10">
        <f>'[2]Viec 08T-2018'!O26</f>
        <v>0</v>
      </c>
      <c r="P26" s="10">
        <f>'[2]Viec 08T-2018'!P26</f>
        <v>31</v>
      </c>
      <c r="Q26" s="10">
        <f>'[2]Viec 08T-2018'!Q26</f>
        <v>4373</v>
      </c>
      <c r="R26" s="10">
        <f t="shared" si="10"/>
        <v>9491</v>
      </c>
      <c r="S26" s="24">
        <f t="shared" si="1"/>
        <v>0.5663079400050843</v>
      </c>
      <c r="T26" s="31">
        <v>7741</v>
      </c>
      <c r="U26" s="33">
        <f t="shared" si="2"/>
        <v>8585</v>
      </c>
      <c r="V26" s="33">
        <f t="shared" si="3"/>
        <v>0</v>
      </c>
      <c r="W26" s="22">
        <f t="shared" si="11"/>
        <v>5118</v>
      </c>
      <c r="X26" s="23">
        <v>3677</v>
      </c>
      <c r="Y26" s="32">
        <f t="shared" si="4"/>
        <v>0.3918955670383465</v>
      </c>
      <c r="Z26" s="32">
        <f t="shared" si="5"/>
        <v>0.7296277977000124</v>
      </c>
      <c r="AA26" s="34">
        <f t="shared" si="12"/>
        <v>10</v>
      </c>
      <c r="AB26" s="34">
        <f t="shared" si="13"/>
        <v>47</v>
      </c>
      <c r="AC26" s="23">
        <f t="shared" si="6"/>
        <v>0</v>
      </c>
      <c r="AD26" s="23">
        <f t="shared" si="7"/>
        <v>0</v>
      </c>
      <c r="AE26" s="23">
        <f t="shared" si="8"/>
        <v>0</v>
      </c>
      <c r="AF26" s="23">
        <f t="shared" si="9"/>
        <v>0</v>
      </c>
      <c r="AG26" s="23"/>
      <c r="AH26" s="36"/>
      <c r="AI26" s="34"/>
    </row>
    <row r="27" spans="1:35" s="11" customFormat="1" ht="19.5" customHeight="1">
      <c r="A27" s="12">
        <v>13</v>
      </c>
      <c r="B27" s="13" t="str">
        <f>'[2]Viec 08T-2018'!B38</f>
        <v>Hà Nội</v>
      </c>
      <c r="C27" s="10">
        <f>'[2]Viec 08T-2018'!C38</f>
        <v>39090</v>
      </c>
      <c r="D27" s="10">
        <f>'[2]Viec 08T-2018'!D38</f>
        <v>17269</v>
      </c>
      <c r="E27" s="10">
        <f>'[2]Viec 08T-2018'!E38</f>
        <v>21821</v>
      </c>
      <c r="F27" s="10">
        <f>'[2]Viec 08T-2018'!F38</f>
        <v>886</v>
      </c>
      <c r="G27" s="10">
        <f>'[2]Viec 08T-2018'!G38</f>
        <v>1</v>
      </c>
      <c r="H27" s="10">
        <f>'[2]Viec 08T-2018'!H38</f>
        <v>38204</v>
      </c>
      <c r="I27" s="10">
        <f>'[2]Viec 08T-2018'!I38</f>
        <v>27946</v>
      </c>
      <c r="J27" s="10">
        <f>'[2]Viec 08T-2018'!J38</f>
        <v>15894</v>
      </c>
      <c r="K27" s="10">
        <f>'[2]Viec 08T-2018'!K38</f>
        <v>295</v>
      </c>
      <c r="L27" s="10">
        <f>'[2]Viec 08T-2018'!L38</f>
        <v>11627</v>
      </c>
      <c r="M27" s="10">
        <f>'[2]Viec 08T-2018'!M38</f>
        <v>61</v>
      </c>
      <c r="N27" s="10">
        <f>'[2]Viec 08T-2018'!N38</f>
        <v>36</v>
      </c>
      <c r="O27" s="10">
        <f>'[2]Viec 08T-2018'!O38</f>
        <v>0</v>
      </c>
      <c r="P27" s="10">
        <f>'[2]Viec 08T-2018'!P38</f>
        <v>33</v>
      </c>
      <c r="Q27" s="10">
        <f>'[2]Viec 08T-2018'!Q38</f>
        <v>10258</v>
      </c>
      <c r="R27" s="10">
        <f t="shared" si="10"/>
        <v>22015</v>
      </c>
      <c r="S27" s="24">
        <f t="shared" si="1"/>
        <v>0.5792957847276892</v>
      </c>
      <c r="T27" s="31">
        <v>17268</v>
      </c>
      <c r="U27" s="33">
        <f t="shared" si="2"/>
        <v>21822</v>
      </c>
      <c r="V27" s="33">
        <f t="shared" si="3"/>
        <v>1</v>
      </c>
      <c r="W27" s="22">
        <f t="shared" si="11"/>
        <v>11757</v>
      </c>
      <c r="X27" s="23">
        <v>6522</v>
      </c>
      <c r="Y27" s="32">
        <f t="shared" si="4"/>
        <v>0.8026678932842686</v>
      </c>
      <c r="Z27" s="32">
        <f t="shared" si="5"/>
        <v>0.7314940843890692</v>
      </c>
      <c r="AA27" s="34">
        <f t="shared" si="12"/>
        <v>2</v>
      </c>
      <c r="AB27" s="34">
        <f t="shared" si="13"/>
        <v>43</v>
      </c>
      <c r="AC27" s="23">
        <f t="shared" si="6"/>
        <v>0</v>
      </c>
      <c r="AD27" s="23">
        <f t="shared" si="7"/>
        <v>0</v>
      </c>
      <c r="AE27" s="23">
        <f t="shared" si="8"/>
        <v>0</v>
      </c>
      <c r="AF27" s="23">
        <f t="shared" si="9"/>
        <v>0</v>
      </c>
      <c r="AG27" s="23"/>
      <c r="AH27" s="36"/>
      <c r="AI27" s="34"/>
    </row>
    <row r="28" spans="1:35" s="11" customFormat="1" ht="19.5" customHeight="1">
      <c r="A28" s="14">
        <v>14</v>
      </c>
      <c r="B28" s="13" t="str">
        <f>'[2]Viec 08T-2018'!B53</f>
        <v>Long An</v>
      </c>
      <c r="C28" s="10">
        <f>'[2]Viec 08T-2018'!C53</f>
        <v>26020</v>
      </c>
      <c r="D28" s="10">
        <f>'[2]Viec 08T-2018'!D53</f>
        <v>13406</v>
      </c>
      <c r="E28" s="10">
        <f>'[2]Viec 08T-2018'!E53</f>
        <v>12614</v>
      </c>
      <c r="F28" s="10">
        <f>'[2]Viec 08T-2018'!F53</f>
        <v>162</v>
      </c>
      <c r="G28" s="10">
        <f>'[2]Viec 08T-2018'!G53</f>
        <v>63</v>
      </c>
      <c r="H28" s="10">
        <f>'[2]Viec 08T-2018'!H53</f>
        <v>25858</v>
      </c>
      <c r="I28" s="10">
        <f>'[2]Viec 08T-2018'!I53</f>
        <v>18919</v>
      </c>
      <c r="J28" s="10">
        <f>'[2]Viec 08T-2018'!J53</f>
        <v>9315</v>
      </c>
      <c r="K28" s="10">
        <f>'[2]Viec 08T-2018'!K53</f>
        <v>239</v>
      </c>
      <c r="L28" s="10">
        <f>'[2]Viec 08T-2018'!L53</f>
        <v>8998</v>
      </c>
      <c r="M28" s="10">
        <f>'[2]Viec 08T-2018'!M53</f>
        <v>303</v>
      </c>
      <c r="N28" s="10">
        <f>'[2]Viec 08T-2018'!N53</f>
        <v>28</v>
      </c>
      <c r="O28" s="10">
        <f>'[2]Viec 08T-2018'!O53</f>
        <v>0</v>
      </c>
      <c r="P28" s="10">
        <f>'[2]Viec 08T-2018'!P53</f>
        <v>36</v>
      </c>
      <c r="Q28" s="10">
        <f>'[2]Viec 08T-2018'!Q53</f>
        <v>6939</v>
      </c>
      <c r="R28" s="10">
        <f t="shared" si="10"/>
        <v>16304</v>
      </c>
      <c r="S28" s="24">
        <f t="shared" si="1"/>
        <v>0.5049949785929488</v>
      </c>
      <c r="T28" s="31">
        <v>13406</v>
      </c>
      <c r="U28" s="33">
        <f t="shared" si="2"/>
        <v>12614</v>
      </c>
      <c r="V28" s="33">
        <f t="shared" si="3"/>
        <v>0</v>
      </c>
      <c r="W28" s="22">
        <f t="shared" si="11"/>
        <v>9365</v>
      </c>
      <c r="X28" s="23">
        <v>6094</v>
      </c>
      <c r="Y28" s="32">
        <f t="shared" si="4"/>
        <v>0.5367574663603545</v>
      </c>
      <c r="Z28" s="32">
        <f t="shared" si="5"/>
        <v>0.7316497795653183</v>
      </c>
      <c r="AA28" s="34">
        <f t="shared" si="12"/>
        <v>3</v>
      </c>
      <c r="AB28" s="34">
        <f t="shared" si="13"/>
        <v>59</v>
      </c>
      <c r="AC28" s="23">
        <f t="shared" si="6"/>
        <v>0</v>
      </c>
      <c r="AD28" s="23">
        <f t="shared" si="7"/>
        <v>0</v>
      </c>
      <c r="AE28" s="23">
        <f t="shared" si="8"/>
        <v>0</v>
      </c>
      <c r="AF28" s="23">
        <f t="shared" si="9"/>
        <v>0</v>
      </c>
      <c r="AG28" s="23"/>
      <c r="AH28" s="36"/>
      <c r="AI28" s="34"/>
    </row>
    <row r="29" spans="1:35" s="11" customFormat="1" ht="19.5" customHeight="1">
      <c r="A29" s="12">
        <v>15</v>
      </c>
      <c r="B29" s="13" t="str">
        <f>'[2]Viec 08T-2018'!B67</f>
        <v>Tây Ninh</v>
      </c>
      <c r="C29" s="10">
        <f>'[2]Viec 08T-2018'!C67</f>
        <v>25191</v>
      </c>
      <c r="D29" s="10">
        <f>'[2]Viec 08T-2018'!D67</f>
        <v>14752</v>
      </c>
      <c r="E29" s="10">
        <f>'[2]Viec 08T-2018'!E67</f>
        <v>10439</v>
      </c>
      <c r="F29" s="10">
        <f>'[2]Viec 08T-2018'!F67</f>
        <v>156</v>
      </c>
      <c r="G29" s="10">
        <f>'[2]Viec 08T-2018'!G67</f>
        <v>4</v>
      </c>
      <c r="H29" s="10">
        <f>'[2]Viec 08T-2018'!H67</f>
        <v>25035</v>
      </c>
      <c r="I29" s="10">
        <f>'[2]Viec 08T-2018'!I67</f>
        <v>18329</v>
      </c>
      <c r="J29" s="10">
        <f>'[2]Viec 08T-2018'!J67</f>
        <v>7980</v>
      </c>
      <c r="K29" s="10">
        <f>'[2]Viec 08T-2018'!K67</f>
        <v>355</v>
      </c>
      <c r="L29" s="10">
        <f>'[2]Viec 08T-2018'!L67</f>
        <v>9875</v>
      </c>
      <c r="M29" s="10">
        <f>'[2]Viec 08T-2018'!M67</f>
        <v>56</v>
      </c>
      <c r="N29" s="10">
        <f>'[2]Viec 08T-2018'!N67</f>
        <v>18</v>
      </c>
      <c r="O29" s="10">
        <f>'[2]Viec 08T-2018'!O67</f>
        <v>0</v>
      </c>
      <c r="P29" s="10">
        <f>'[2]Viec 08T-2018'!P67</f>
        <v>45</v>
      </c>
      <c r="Q29" s="10">
        <f>'[2]Viec 08T-2018'!Q67</f>
        <v>6706</v>
      </c>
      <c r="R29" s="10">
        <f t="shared" si="10"/>
        <v>16700</v>
      </c>
      <c r="S29" s="24">
        <f t="shared" si="1"/>
        <v>0.45474384854601996</v>
      </c>
      <c r="T29" s="31">
        <v>14752</v>
      </c>
      <c r="U29" s="33">
        <f t="shared" si="2"/>
        <v>10439</v>
      </c>
      <c r="V29" s="33">
        <f t="shared" si="3"/>
        <v>0</v>
      </c>
      <c r="W29" s="22">
        <f t="shared" si="11"/>
        <v>9994</v>
      </c>
      <c r="X29" s="23">
        <v>6551</v>
      </c>
      <c r="Y29" s="32">
        <f t="shared" si="4"/>
        <v>0.5255686154785529</v>
      </c>
      <c r="Z29" s="32">
        <f t="shared" si="5"/>
        <v>0.7321350109846215</v>
      </c>
      <c r="AA29" s="34">
        <f t="shared" si="12"/>
        <v>4</v>
      </c>
      <c r="AB29" s="34">
        <f t="shared" si="13"/>
        <v>63</v>
      </c>
      <c r="AC29" s="23">
        <f t="shared" si="6"/>
        <v>0</v>
      </c>
      <c r="AD29" s="23">
        <f t="shared" si="7"/>
        <v>0</v>
      </c>
      <c r="AE29" s="23">
        <f t="shared" si="8"/>
        <v>0</v>
      </c>
      <c r="AF29" s="23">
        <f t="shared" si="9"/>
        <v>0</v>
      </c>
      <c r="AG29" s="23"/>
      <c r="AH29" s="36"/>
      <c r="AI29" s="34"/>
    </row>
    <row r="30" spans="1:35" s="11" customFormat="1" ht="19.5" customHeight="1">
      <c r="A30" s="14">
        <v>16</v>
      </c>
      <c r="B30" s="13" t="str">
        <f>'[2]Viec 08T-2018'!B15</f>
        <v>An Giang</v>
      </c>
      <c r="C30" s="10">
        <f>'[2]Viec 08T-2018'!C15</f>
        <v>15034</v>
      </c>
      <c r="D30" s="10">
        <f>'[2]Viec 08T-2018'!D15</f>
        <v>7436</v>
      </c>
      <c r="E30" s="10">
        <f>'[2]Viec 08T-2018'!E15</f>
        <v>7598</v>
      </c>
      <c r="F30" s="10">
        <f>'[2]Viec 08T-2018'!F15</f>
        <v>144</v>
      </c>
      <c r="G30" s="10">
        <f>'[2]Viec 08T-2018'!G15</f>
        <v>7</v>
      </c>
      <c r="H30" s="10">
        <f>'[2]Viec 08T-2018'!H15</f>
        <v>14890</v>
      </c>
      <c r="I30" s="10">
        <f>'[2]Viec 08T-2018'!I15</f>
        <v>10929</v>
      </c>
      <c r="J30" s="10">
        <f>'[2]Viec 08T-2018'!J15</f>
        <v>5302</v>
      </c>
      <c r="K30" s="10">
        <f>'[2]Viec 08T-2018'!K15</f>
        <v>140</v>
      </c>
      <c r="L30" s="10">
        <f>'[2]Viec 08T-2018'!L15</f>
        <v>5269</v>
      </c>
      <c r="M30" s="10">
        <f>'[2]Viec 08T-2018'!M15</f>
        <v>174</v>
      </c>
      <c r="N30" s="10">
        <f>'[2]Viec 08T-2018'!N15</f>
        <v>3</v>
      </c>
      <c r="O30" s="10">
        <f>'[2]Viec 08T-2018'!O15</f>
        <v>0</v>
      </c>
      <c r="P30" s="10">
        <f>'[2]Viec 08T-2018'!P15</f>
        <v>41</v>
      </c>
      <c r="Q30" s="10">
        <f>'[2]Viec 08T-2018'!Q15</f>
        <v>3961</v>
      </c>
      <c r="R30" s="10">
        <f t="shared" si="10"/>
        <v>9448</v>
      </c>
      <c r="S30" s="24">
        <f t="shared" si="1"/>
        <v>0.4979412572055998</v>
      </c>
      <c r="T30" s="31">
        <v>7436</v>
      </c>
      <c r="U30" s="33">
        <f t="shared" si="2"/>
        <v>7598</v>
      </c>
      <c r="V30" s="33">
        <f t="shared" si="3"/>
        <v>0</v>
      </c>
      <c r="W30" s="22">
        <f t="shared" si="11"/>
        <v>5487</v>
      </c>
      <c r="X30" s="23">
        <v>3657</v>
      </c>
      <c r="Y30" s="32">
        <f t="shared" si="4"/>
        <v>0.5004101722723544</v>
      </c>
      <c r="Z30" s="32">
        <f t="shared" si="5"/>
        <v>0.7339825386165212</v>
      </c>
      <c r="AA30" s="34">
        <f t="shared" si="12"/>
        <v>15</v>
      </c>
      <c r="AB30" s="34">
        <f t="shared" si="13"/>
        <v>62</v>
      </c>
      <c r="AC30" s="23">
        <f t="shared" si="6"/>
        <v>0</v>
      </c>
      <c r="AD30" s="23">
        <f t="shared" si="7"/>
        <v>0</v>
      </c>
      <c r="AE30" s="23">
        <f t="shared" si="8"/>
        <v>0</v>
      </c>
      <c r="AF30" s="23">
        <f t="shared" si="9"/>
        <v>0</v>
      </c>
      <c r="AG30" s="23"/>
      <c r="AH30" s="36"/>
      <c r="AI30" s="34"/>
    </row>
    <row r="31" spans="1:35" s="11" customFormat="1" ht="19.5" customHeight="1">
      <c r="A31" s="12">
        <v>17</v>
      </c>
      <c r="B31" s="13" t="str">
        <f>'[2]Viec 08T-2018'!B16</f>
        <v>Bắc Giang</v>
      </c>
      <c r="C31" s="10">
        <f>'[2]Viec 08T-2018'!C16</f>
        <v>10226</v>
      </c>
      <c r="D31" s="10">
        <f>'[2]Viec 08T-2018'!D16</f>
        <v>4266</v>
      </c>
      <c r="E31" s="10">
        <f>'[2]Viec 08T-2018'!E16</f>
        <v>5960</v>
      </c>
      <c r="F31" s="10">
        <f>'[2]Viec 08T-2018'!F16</f>
        <v>142</v>
      </c>
      <c r="G31" s="10">
        <f>'[2]Viec 08T-2018'!G16</f>
        <v>13</v>
      </c>
      <c r="H31" s="10">
        <f>'[2]Viec 08T-2018'!H16</f>
        <v>10084</v>
      </c>
      <c r="I31" s="10">
        <f>'[2]Viec 08T-2018'!I16</f>
        <v>7410</v>
      </c>
      <c r="J31" s="10">
        <f>'[2]Viec 08T-2018'!J16</f>
        <v>5305</v>
      </c>
      <c r="K31" s="10">
        <f>'[2]Viec 08T-2018'!K16</f>
        <v>159</v>
      </c>
      <c r="L31" s="10">
        <f>'[2]Viec 08T-2018'!L16</f>
        <v>1823</v>
      </c>
      <c r="M31" s="10">
        <f>'[2]Viec 08T-2018'!M16</f>
        <v>88</v>
      </c>
      <c r="N31" s="10">
        <f>'[2]Viec 08T-2018'!N16</f>
        <v>5</v>
      </c>
      <c r="O31" s="10">
        <f>'[2]Viec 08T-2018'!O16</f>
        <v>0</v>
      </c>
      <c r="P31" s="10">
        <f>'[2]Viec 08T-2018'!P16</f>
        <v>30</v>
      </c>
      <c r="Q31" s="10">
        <f>'[2]Viec 08T-2018'!Q16</f>
        <v>2674</v>
      </c>
      <c r="R31" s="10">
        <f t="shared" si="10"/>
        <v>4620</v>
      </c>
      <c r="S31" s="24">
        <f t="shared" si="1"/>
        <v>0.7373819163292847</v>
      </c>
      <c r="T31" s="31">
        <v>4266</v>
      </c>
      <c r="U31" s="33">
        <f t="shared" si="2"/>
        <v>5960</v>
      </c>
      <c r="V31" s="33">
        <f t="shared" si="3"/>
        <v>0</v>
      </c>
      <c r="W31" s="22">
        <f t="shared" si="11"/>
        <v>1946</v>
      </c>
      <c r="X31" s="23">
        <v>1299</v>
      </c>
      <c r="Y31" s="32">
        <f t="shared" si="4"/>
        <v>0.4980754426481909</v>
      </c>
      <c r="Z31" s="32">
        <f t="shared" si="5"/>
        <v>0.7348274494248315</v>
      </c>
      <c r="AA31" s="34">
        <f t="shared" si="12"/>
        <v>30</v>
      </c>
      <c r="AB31" s="34">
        <f t="shared" si="13"/>
        <v>17</v>
      </c>
      <c r="AC31" s="23">
        <f t="shared" si="6"/>
        <v>0</v>
      </c>
      <c r="AD31" s="23">
        <f t="shared" si="7"/>
        <v>0</v>
      </c>
      <c r="AE31" s="23">
        <f t="shared" si="8"/>
        <v>0</v>
      </c>
      <c r="AF31" s="23">
        <f t="shared" si="9"/>
        <v>0</v>
      </c>
      <c r="AG31" s="23"/>
      <c r="AH31" s="36"/>
      <c r="AI31" s="34"/>
    </row>
    <row r="32" spans="1:35" s="11" customFormat="1" ht="19.5" customHeight="1">
      <c r="A32" s="14">
        <v>18</v>
      </c>
      <c r="B32" s="13" t="str">
        <f>'[2]Viec 08T-2018'!B74</f>
        <v>Tuyên Quang</v>
      </c>
      <c r="C32" s="10">
        <f>'[2]Viec 08T-2018'!C74</f>
        <v>4879</v>
      </c>
      <c r="D32" s="10">
        <f>'[2]Viec 08T-2018'!D74</f>
        <v>1580</v>
      </c>
      <c r="E32" s="10">
        <f>'[2]Viec 08T-2018'!E74</f>
        <v>3299</v>
      </c>
      <c r="F32" s="10">
        <f>'[2]Viec 08T-2018'!F74</f>
        <v>30</v>
      </c>
      <c r="G32" s="10">
        <f>'[2]Viec 08T-2018'!G74</f>
        <v>0</v>
      </c>
      <c r="H32" s="10">
        <f>'[2]Viec 08T-2018'!H74</f>
        <v>4849</v>
      </c>
      <c r="I32" s="10">
        <f>'[2]Viec 08T-2018'!I74</f>
        <v>3572</v>
      </c>
      <c r="J32" s="10">
        <f>'[2]Viec 08T-2018'!J74</f>
        <v>2947</v>
      </c>
      <c r="K32" s="10">
        <f>'[2]Viec 08T-2018'!K74</f>
        <v>58</v>
      </c>
      <c r="L32" s="10">
        <f>'[2]Viec 08T-2018'!L74</f>
        <v>487</v>
      </c>
      <c r="M32" s="10">
        <f>'[2]Viec 08T-2018'!M74</f>
        <v>41</v>
      </c>
      <c r="N32" s="10">
        <f>'[2]Viec 08T-2018'!N74</f>
        <v>0</v>
      </c>
      <c r="O32" s="10">
        <f>'[2]Viec 08T-2018'!O74</f>
        <v>0</v>
      </c>
      <c r="P32" s="10">
        <f>'[2]Viec 08T-2018'!P74</f>
        <v>39</v>
      </c>
      <c r="Q32" s="10">
        <f>'[2]Viec 08T-2018'!Q74</f>
        <v>1277</v>
      </c>
      <c r="R32" s="10">
        <f t="shared" si="10"/>
        <v>1844</v>
      </c>
      <c r="S32" s="24">
        <f t="shared" si="1"/>
        <v>0.8412653975363942</v>
      </c>
      <c r="T32" s="31">
        <v>1580</v>
      </c>
      <c r="U32" s="33">
        <f t="shared" si="2"/>
        <v>3299</v>
      </c>
      <c r="V32" s="33">
        <f t="shared" si="3"/>
        <v>0</v>
      </c>
      <c r="W32" s="22">
        <f t="shared" si="11"/>
        <v>567</v>
      </c>
      <c r="X32" s="23">
        <v>289</v>
      </c>
      <c r="Y32" s="32">
        <f t="shared" si="4"/>
        <v>0.9619377162629758</v>
      </c>
      <c r="Z32" s="32">
        <f t="shared" si="5"/>
        <v>0.736646731284801</v>
      </c>
      <c r="AA32" s="34">
        <f t="shared" si="12"/>
        <v>48</v>
      </c>
      <c r="AB32" s="34">
        <f t="shared" si="13"/>
        <v>5</v>
      </c>
      <c r="AC32" s="23">
        <f t="shared" si="6"/>
        <v>0</v>
      </c>
      <c r="AD32" s="23">
        <f t="shared" si="7"/>
        <v>0</v>
      </c>
      <c r="AE32" s="23">
        <f t="shared" si="8"/>
        <v>0</v>
      </c>
      <c r="AF32" s="23">
        <f t="shared" si="9"/>
        <v>0</v>
      </c>
      <c r="AG32" s="23"/>
      <c r="AH32" s="36"/>
      <c r="AI32" s="34"/>
    </row>
    <row r="33" spans="1:35" s="11" customFormat="1" ht="19.5" customHeight="1">
      <c r="A33" s="12">
        <v>19</v>
      </c>
      <c r="B33" s="13" t="str">
        <f>'[2]Viec 08T-2018'!B34</f>
        <v>Đồng Tháp</v>
      </c>
      <c r="C33" s="10">
        <f>'[2]Viec 08T-2018'!C34</f>
        <v>18975</v>
      </c>
      <c r="D33" s="10">
        <f>'[2]Viec 08T-2018'!D34</f>
        <v>6726</v>
      </c>
      <c r="E33" s="10">
        <f>'[2]Viec 08T-2018'!E34</f>
        <v>12249</v>
      </c>
      <c r="F33" s="10">
        <f>'[2]Viec 08T-2018'!F34</f>
        <v>118</v>
      </c>
      <c r="G33" s="10">
        <f>'[2]Viec 08T-2018'!G34</f>
        <v>0</v>
      </c>
      <c r="H33" s="10">
        <f>'[2]Viec 08T-2018'!H34</f>
        <v>18857</v>
      </c>
      <c r="I33" s="10">
        <f>'[2]Viec 08T-2018'!I34</f>
        <v>13959</v>
      </c>
      <c r="J33" s="10">
        <f>'[2]Viec 08T-2018'!J34</f>
        <v>9353</v>
      </c>
      <c r="K33" s="10">
        <f>'[2]Viec 08T-2018'!K34</f>
        <v>230</v>
      </c>
      <c r="L33" s="10">
        <f>'[2]Viec 08T-2018'!L34</f>
        <v>4243</v>
      </c>
      <c r="M33" s="10">
        <f>'[2]Viec 08T-2018'!M34</f>
        <v>105</v>
      </c>
      <c r="N33" s="10">
        <f>'[2]Viec 08T-2018'!N34</f>
        <v>5</v>
      </c>
      <c r="O33" s="10">
        <f>'[2]Viec 08T-2018'!O34</f>
        <v>0</v>
      </c>
      <c r="P33" s="10">
        <f>'[2]Viec 08T-2018'!P34</f>
        <v>23</v>
      </c>
      <c r="Q33" s="10">
        <f>'[2]Viec 08T-2018'!Q34</f>
        <v>4898</v>
      </c>
      <c r="R33" s="10">
        <f t="shared" si="10"/>
        <v>9274</v>
      </c>
      <c r="S33" s="24">
        <f t="shared" si="1"/>
        <v>0.6865104950211334</v>
      </c>
      <c r="T33" s="31">
        <v>6726</v>
      </c>
      <c r="U33" s="33">
        <f t="shared" si="2"/>
        <v>12249</v>
      </c>
      <c r="V33" s="33">
        <f t="shared" si="3"/>
        <v>0</v>
      </c>
      <c r="W33" s="22">
        <f t="shared" si="11"/>
        <v>4376</v>
      </c>
      <c r="X33" s="23">
        <v>2132</v>
      </c>
      <c r="Y33" s="32">
        <f t="shared" si="4"/>
        <v>1.0525328330206378</v>
      </c>
      <c r="Z33" s="32">
        <f t="shared" si="5"/>
        <v>0.7402556079970303</v>
      </c>
      <c r="AA33" s="34">
        <f t="shared" si="12"/>
        <v>8</v>
      </c>
      <c r="AB33" s="34">
        <f t="shared" si="13"/>
        <v>28</v>
      </c>
      <c r="AC33" s="23">
        <f t="shared" si="6"/>
        <v>0</v>
      </c>
      <c r="AD33" s="23">
        <f t="shared" si="7"/>
        <v>0</v>
      </c>
      <c r="AE33" s="23">
        <f t="shared" si="8"/>
        <v>0</v>
      </c>
      <c r="AF33" s="23">
        <f t="shared" si="9"/>
        <v>0</v>
      </c>
      <c r="AG33" s="23"/>
      <c r="AH33" s="36"/>
      <c r="AI33" s="34"/>
    </row>
    <row r="34" spans="1:35" s="11" customFormat="1" ht="19.5" customHeight="1">
      <c r="A34" s="14">
        <v>20</v>
      </c>
      <c r="B34" s="13" t="str">
        <f>'[2]Viec 08T-2018'!B25</f>
        <v>BR-Vũng Tàu</v>
      </c>
      <c r="C34" s="10">
        <f>'[2]Viec 08T-2018'!C25</f>
        <v>12636</v>
      </c>
      <c r="D34" s="10">
        <f>'[2]Viec 08T-2018'!D25</f>
        <v>5120</v>
      </c>
      <c r="E34" s="10">
        <f>'[2]Viec 08T-2018'!E25</f>
        <v>7516</v>
      </c>
      <c r="F34" s="10">
        <f>'[2]Viec 08T-2018'!F25</f>
        <v>67</v>
      </c>
      <c r="G34" s="10">
        <f>'[2]Viec 08T-2018'!G25</f>
        <v>142</v>
      </c>
      <c r="H34" s="10">
        <f>'[2]Viec 08T-2018'!H25</f>
        <v>12569</v>
      </c>
      <c r="I34" s="10">
        <f>'[2]Viec 08T-2018'!I25</f>
        <v>9330</v>
      </c>
      <c r="J34" s="10">
        <f>'[2]Viec 08T-2018'!J25</f>
        <v>5468</v>
      </c>
      <c r="K34" s="10">
        <f>'[2]Viec 08T-2018'!K25</f>
        <v>122</v>
      </c>
      <c r="L34" s="10">
        <f>'[2]Viec 08T-2018'!L25</f>
        <v>3647</v>
      </c>
      <c r="M34" s="10">
        <f>'[2]Viec 08T-2018'!M25</f>
        <v>75</v>
      </c>
      <c r="N34" s="10">
        <f>'[2]Viec 08T-2018'!N25</f>
        <v>10</v>
      </c>
      <c r="O34" s="10">
        <f>'[2]Viec 08T-2018'!O25</f>
        <v>0</v>
      </c>
      <c r="P34" s="10">
        <f>'[2]Viec 08T-2018'!P25</f>
        <v>8</v>
      </c>
      <c r="Q34" s="10">
        <f>'[2]Viec 08T-2018'!Q25</f>
        <v>3239</v>
      </c>
      <c r="R34" s="10">
        <f t="shared" si="10"/>
        <v>6979</v>
      </c>
      <c r="S34" s="24">
        <f t="shared" si="1"/>
        <v>0.5991425509110396</v>
      </c>
      <c r="T34" s="31">
        <v>5126</v>
      </c>
      <c r="U34" s="33">
        <f t="shared" si="2"/>
        <v>7510</v>
      </c>
      <c r="V34" s="33">
        <f t="shared" si="3"/>
        <v>-6</v>
      </c>
      <c r="W34" s="22">
        <f t="shared" si="11"/>
        <v>3740</v>
      </c>
      <c r="X34" s="23">
        <v>2160</v>
      </c>
      <c r="Y34" s="32">
        <f t="shared" si="4"/>
        <v>0.7314814814814815</v>
      </c>
      <c r="Z34" s="32">
        <f t="shared" si="5"/>
        <v>0.742302490253799</v>
      </c>
      <c r="AA34" s="34">
        <f t="shared" si="12"/>
        <v>22</v>
      </c>
      <c r="AB34" s="34">
        <f t="shared" si="13"/>
        <v>36</v>
      </c>
      <c r="AC34" s="23">
        <f t="shared" si="6"/>
        <v>0</v>
      </c>
      <c r="AD34" s="23">
        <f t="shared" si="7"/>
        <v>0</v>
      </c>
      <c r="AE34" s="23">
        <f t="shared" si="8"/>
        <v>0</v>
      </c>
      <c r="AF34" s="23">
        <f t="shared" si="9"/>
        <v>0</v>
      </c>
      <c r="AG34" s="23"/>
      <c r="AH34" s="36"/>
      <c r="AI34" s="34"/>
    </row>
    <row r="35" spans="1:35" s="11" customFormat="1" ht="19.5" customHeight="1">
      <c r="A35" s="12">
        <v>21</v>
      </c>
      <c r="B35" s="13" t="str">
        <f>'[2]Viec 08T-2018'!B71</f>
        <v>Tiền Giang</v>
      </c>
      <c r="C35" s="10">
        <f>'[2]Viec 08T-2018'!C71</f>
        <v>21143</v>
      </c>
      <c r="D35" s="10">
        <f>'[2]Viec 08T-2018'!D71</f>
        <v>10657</v>
      </c>
      <c r="E35" s="10">
        <f>'[2]Viec 08T-2018'!E71</f>
        <v>10486</v>
      </c>
      <c r="F35" s="10">
        <f>'[2]Viec 08T-2018'!F71</f>
        <v>142</v>
      </c>
      <c r="G35" s="10">
        <f>'[2]Viec 08T-2018'!G71</f>
        <v>4</v>
      </c>
      <c r="H35" s="10">
        <f>'[2]Viec 08T-2018'!H71</f>
        <v>21001</v>
      </c>
      <c r="I35" s="10">
        <f>'[2]Viec 08T-2018'!I71</f>
        <v>15725</v>
      </c>
      <c r="J35" s="10">
        <f>'[2]Viec 08T-2018'!J71</f>
        <v>7669</v>
      </c>
      <c r="K35" s="10">
        <f>'[2]Viec 08T-2018'!K71</f>
        <v>272</v>
      </c>
      <c r="L35" s="10">
        <f>'[2]Viec 08T-2018'!L71</f>
        <v>7465</v>
      </c>
      <c r="M35" s="10">
        <f>'[2]Viec 08T-2018'!M71</f>
        <v>250</v>
      </c>
      <c r="N35" s="10">
        <f>'[2]Viec 08T-2018'!N71</f>
        <v>23</v>
      </c>
      <c r="O35" s="10">
        <f>'[2]Viec 08T-2018'!O71</f>
        <v>0</v>
      </c>
      <c r="P35" s="10">
        <f>'[2]Viec 08T-2018'!P71</f>
        <v>46</v>
      </c>
      <c r="Q35" s="10">
        <f>'[2]Viec 08T-2018'!Q71</f>
        <v>5276</v>
      </c>
      <c r="R35" s="10">
        <f t="shared" si="10"/>
        <v>13060</v>
      </c>
      <c r="S35" s="24">
        <f t="shared" si="1"/>
        <v>0.5049920508744038</v>
      </c>
      <c r="T35" s="31">
        <v>10657</v>
      </c>
      <c r="U35" s="33">
        <f t="shared" si="2"/>
        <v>10486</v>
      </c>
      <c r="V35" s="33">
        <f t="shared" si="3"/>
        <v>0</v>
      </c>
      <c r="W35" s="22">
        <f t="shared" si="11"/>
        <v>7784</v>
      </c>
      <c r="X35" s="23">
        <v>4849</v>
      </c>
      <c r="Y35" s="32">
        <f t="shared" si="4"/>
        <v>0.6052794390595999</v>
      </c>
      <c r="Z35" s="32">
        <f t="shared" si="5"/>
        <v>0.7487738679110518</v>
      </c>
      <c r="AA35" s="34">
        <f t="shared" si="12"/>
        <v>7</v>
      </c>
      <c r="AB35" s="34">
        <f t="shared" si="13"/>
        <v>60</v>
      </c>
      <c r="AC35" s="23">
        <f t="shared" si="6"/>
        <v>0</v>
      </c>
      <c r="AD35" s="23">
        <f t="shared" si="7"/>
        <v>0</v>
      </c>
      <c r="AE35" s="23">
        <f t="shared" si="8"/>
        <v>0</v>
      </c>
      <c r="AF35" s="23">
        <f t="shared" si="9"/>
        <v>0</v>
      </c>
      <c r="AG35" s="23"/>
      <c r="AH35" s="36"/>
      <c r="AI35" s="34"/>
    </row>
    <row r="36" spans="1:35" s="11" customFormat="1" ht="19.5" customHeight="1">
      <c r="A36" s="14">
        <v>22</v>
      </c>
      <c r="B36" s="13" t="str">
        <f>'[2]Viec 08T-2018'!B30</f>
        <v>Đắk Lắk</v>
      </c>
      <c r="C36" s="10">
        <f>'[2]Viec 08T-2018'!C30</f>
        <v>15878</v>
      </c>
      <c r="D36" s="10">
        <f>'[2]Viec 08T-2018'!D30</f>
        <v>5928</v>
      </c>
      <c r="E36" s="10">
        <f>'[2]Viec 08T-2018'!E30</f>
        <v>9950</v>
      </c>
      <c r="F36" s="10">
        <f>'[2]Viec 08T-2018'!F30</f>
        <v>103</v>
      </c>
      <c r="G36" s="10">
        <f>'[2]Viec 08T-2018'!G30</f>
        <v>1</v>
      </c>
      <c r="H36" s="10">
        <f>'[2]Viec 08T-2018'!H30</f>
        <v>15775</v>
      </c>
      <c r="I36" s="10">
        <f>'[2]Viec 08T-2018'!I30</f>
        <v>11830</v>
      </c>
      <c r="J36" s="10">
        <f>'[2]Viec 08T-2018'!J30</f>
        <v>8404</v>
      </c>
      <c r="K36" s="10">
        <f>'[2]Viec 08T-2018'!K30</f>
        <v>243</v>
      </c>
      <c r="L36" s="10">
        <f>'[2]Viec 08T-2018'!L30</f>
        <v>3043</v>
      </c>
      <c r="M36" s="10">
        <f>'[2]Viec 08T-2018'!M30</f>
        <v>119</v>
      </c>
      <c r="N36" s="10">
        <f>'[2]Viec 08T-2018'!N30</f>
        <v>10</v>
      </c>
      <c r="O36" s="10">
        <f>'[2]Viec 08T-2018'!O30</f>
        <v>0</v>
      </c>
      <c r="P36" s="10">
        <f>'[2]Viec 08T-2018'!P30</f>
        <v>11</v>
      </c>
      <c r="Q36" s="10">
        <f>'[2]Viec 08T-2018'!Q30</f>
        <v>3945</v>
      </c>
      <c r="R36" s="10">
        <f t="shared" si="10"/>
        <v>7128</v>
      </c>
      <c r="S36" s="24">
        <f t="shared" si="1"/>
        <v>0.730938292476754</v>
      </c>
      <c r="T36" s="31">
        <v>5928</v>
      </c>
      <c r="U36" s="33">
        <f t="shared" si="2"/>
        <v>9950</v>
      </c>
      <c r="V36" s="33">
        <f t="shared" si="3"/>
        <v>0</v>
      </c>
      <c r="W36" s="22">
        <f t="shared" si="11"/>
        <v>3183</v>
      </c>
      <c r="X36" s="23">
        <v>2262</v>
      </c>
      <c r="Y36" s="32">
        <f t="shared" si="4"/>
        <v>0.40716180371352784</v>
      </c>
      <c r="Z36" s="32">
        <f t="shared" si="5"/>
        <v>0.7499207606973058</v>
      </c>
      <c r="AA36" s="34">
        <f t="shared" si="12"/>
        <v>11</v>
      </c>
      <c r="AB36" s="34">
        <f t="shared" si="13"/>
        <v>19</v>
      </c>
      <c r="AC36" s="23">
        <f t="shared" si="6"/>
        <v>0</v>
      </c>
      <c r="AD36" s="23">
        <f t="shared" si="7"/>
        <v>0</v>
      </c>
      <c r="AE36" s="23">
        <f t="shared" si="8"/>
        <v>0</v>
      </c>
      <c r="AF36" s="23">
        <f t="shared" si="9"/>
        <v>0</v>
      </c>
      <c r="AG36" s="23"/>
      <c r="AH36" s="36"/>
      <c r="AI36" s="34"/>
    </row>
    <row r="37" spans="1:35" s="11" customFormat="1" ht="19.5" customHeight="1">
      <c r="A37" s="12">
        <v>23</v>
      </c>
      <c r="B37" s="13" t="str">
        <f>'[2]Viec 08T-2018'!B47</f>
        <v>Kiên Giang</v>
      </c>
      <c r="C37" s="10">
        <f>'[2]Viec 08T-2018'!C47</f>
        <v>17274</v>
      </c>
      <c r="D37" s="10">
        <f>'[2]Viec 08T-2018'!D47</f>
        <v>8250</v>
      </c>
      <c r="E37" s="10">
        <f>'[2]Viec 08T-2018'!E47</f>
        <v>9024</v>
      </c>
      <c r="F37" s="10">
        <f>'[2]Viec 08T-2018'!F47</f>
        <v>186</v>
      </c>
      <c r="G37" s="10">
        <f>'[2]Viec 08T-2018'!G47</f>
        <v>0</v>
      </c>
      <c r="H37" s="10">
        <f>'[2]Viec 08T-2018'!H47</f>
        <v>17088</v>
      </c>
      <c r="I37" s="10">
        <f>'[2]Viec 08T-2018'!I47</f>
        <v>12831</v>
      </c>
      <c r="J37" s="10">
        <f>'[2]Viec 08T-2018'!J47</f>
        <v>6825</v>
      </c>
      <c r="K37" s="10">
        <f>'[2]Viec 08T-2018'!K47</f>
        <v>308</v>
      </c>
      <c r="L37" s="10">
        <f>'[2]Viec 08T-2018'!L47</f>
        <v>5567</v>
      </c>
      <c r="M37" s="10">
        <f>'[2]Viec 08T-2018'!M47</f>
        <v>96</v>
      </c>
      <c r="N37" s="10">
        <f>'[2]Viec 08T-2018'!N47</f>
        <v>6</v>
      </c>
      <c r="O37" s="10">
        <f>'[2]Viec 08T-2018'!O47</f>
        <v>2</v>
      </c>
      <c r="P37" s="10">
        <f>'[2]Viec 08T-2018'!P47</f>
        <v>27</v>
      </c>
      <c r="Q37" s="10">
        <f>'[2]Viec 08T-2018'!Q47</f>
        <v>4257</v>
      </c>
      <c r="R37" s="10">
        <f t="shared" si="10"/>
        <v>9955</v>
      </c>
      <c r="S37" s="24">
        <f t="shared" si="1"/>
        <v>0.5559192580469177</v>
      </c>
      <c r="T37" s="31">
        <v>8250</v>
      </c>
      <c r="U37" s="33">
        <f t="shared" si="2"/>
        <v>9024</v>
      </c>
      <c r="V37" s="33">
        <f t="shared" si="3"/>
        <v>0</v>
      </c>
      <c r="W37" s="22">
        <f t="shared" si="11"/>
        <v>5698</v>
      </c>
      <c r="X37" s="23">
        <v>4207</v>
      </c>
      <c r="Y37" s="32">
        <f t="shared" si="4"/>
        <v>0.3544093178036606</v>
      </c>
      <c r="Z37" s="32">
        <f t="shared" si="5"/>
        <v>0.750877808988764</v>
      </c>
      <c r="AA37" s="34">
        <f t="shared" si="12"/>
        <v>9</v>
      </c>
      <c r="AB37" s="34">
        <f t="shared" si="13"/>
        <v>50</v>
      </c>
      <c r="AC37" s="23">
        <f t="shared" si="6"/>
        <v>0</v>
      </c>
      <c r="AD37" s="23">
        <f t="shared" si="7"/>
        <v>0</v>
      </c>
      <c r="AE37" s="23">
        <f t="shared" si="8"/>
        <v>0</v>
      </c>
      <c r="AF37" s="23">
        <f t="shared" si="9"/>
        <v>0</v>
      </c>
      <c r="AG37" s="23"/>
      <c r="AH37" s="36"/>
      <c r="AI37" s="34"/>
    </row>
    <row r="38" spans="1:35" s="11" customFormat="1" ht="19.5" customHeight="1">
      <c r="A38" s="14">
        <v>24</v>
      </c>
      <c r="B38" s="13" t="str">
        <f>'[2]Viec 08T-2018'!B31</f>
        <v>Đắk Nông</v>
      </c>
      <c r="C38" s="10">
        <f>'[2]Viec 08T-2018'!C31</f>
        <v>5777</v>
      </c>
      <c r="D38" s="10">
        <f>'[2]Viec 08T-2018'!D31</f>
        <v>2450</v>
      </c>
      <c r="E38" s="10">
        <f>'[2]Viec 08T-2018'!E31</f>
        <v>3327</v>
      </c>
      <c r="F38" s="10">
        <f>'[2]Viec 08T-2018'!F31</f>
        <v>48</v>
      </c>
      <c r="G38" s="10">
        <f>'[2]Viec 08T-2018'!G31</f>
        <v>1</v>
      </c>
      <c r="H38" s="10">
        <f>'[2]Viec 08T-2018'!H31</f>
        <v>5729</v>
      </c>
      <c r="I38" s="10">
        <f>'[2]Viec 08T-2018'!I31</f>
        <v>4311</v>
      </c>
      <c r="J38" s="10">
        <f>'[2]Viec 08T-2018'!J31</f>
        <v>2472</v>
      </c>
      <c r="K38" s="10">
        <f>'[2]Viec 08T-2018'!K31</f>
        <v>49</v>
      </c>
      <c r="L38" s="10">
        <f>'[2]Viec 08T-2018'!L31</f>
        <v>1738</v>
      </c>
      <c r="M38" s="10">
        <f>'[2]Viec 08T-2018'!M31</f>
        <v>47</v>
      </c>
      <c r="N38" s="10">
        <f>'[2]Viec 08T-2018'!N31</f>
        <v>4</v>
      </c>
      <c r="O38" s="10">
        <f>'[2]Viec 08T-2018'!O31</f>
        <v>1</v>
      </c>
      <c r="P38" s="10">
        <f>'[2]Viec 08T-2018'!P31</f>
        <v>0</v>
      </c>
      <c r="Q38" s="10">
        <f>'[2]Viec 08T-2018'!Q31</f>
        <v>1418</v>
      </c>
      <c r="R38" s="10">
        <f t="shared" si="10"/>
        <v>3208</v>
      </c>
      <c r="S38" s="24">
        <f t="shared" si="1"/>
        <v>0.584783112966829</v>
      </c>
      <c r="T38" s="31">
        <v>2450</v>
      </c>
      <c r="U38" s="33">
        <f t="shared" si="2"/>
        <v>3327</v>
      </c>
      <c r="V38" s="33">
        <f t="shared" si="3"/>
        <v>0</v>
      </c>
      <c r="W38" s="22">
        <f t="shared" si="11"/>
        <v>1790</v>
      </c>
      <c r="X38" s="23">
        <v>1074</v>
      </c>
      <c r="Y38" s="32">
        <f t="shared" si="4"/>
        <v>0.6666666666666666</v>
      </c>
      <c r="Z38" s="32">
        <f t="shared" si="5"/>
        <v>0.7524873450864025</v>
      </c>
      <c r="AA38" s="34">
        <f t="shared" si="12"/>
        <v>42</v>
      </c>
      <c r="AB38" s="34">
        <f t="shared" si="13"/>
        <v>40</v>
      </c>
      <c r="AC38" s="23">
        <f t="shared" si="6"/>
        <v>0</v>
      </c>
      <c r="AD38" s="23">
        <f t="shared" si="7"/>
        <v>0</v>
      </c>
      <c r="AE38" s="23">
        <f t="shared" si="8"/>
        <v>0</v>
      </c>
      <c r="AF38" s="23">
        <f t="shared" si="9"/>
        <v>0</v>
      </c>
      <c r="AG38" s="23"/>
      <c r="AH38" s="36"/>
      <c r="AI38" s="34"/>
    </row>
    <row r="39" spans="1:35" s="11" customFormat="1" ht="19.5" customHeight="1">
      <c r="A39" s="12">
        <v>25</v>
      </c>
      <c r="B39" s="13" t="str">
        <f>'[2]Viec 08T-2018'!B50</f>
        <v>Lâm Đồng</v>
      </c>
      <c r="C39" s="10">
        <f>'[2]Viec 08T-2018'!C50</f>
        <v>11920</v>
      </c>
      <c r="D39" s="10">
        <f>'[2]Viec 08T-2018'!D50</f>
        <v>5727</v>
      </c>
      <c r="E39" s="10">
        <f>'[2]Viec 08T-2018'!E50</f>
        <v>6193</v>
      </c>
      <c r="F39" s="10">
        <f>'[2]Viec 08T-2018'!F50</f>
        <v>68</v>
      </c>
      <c r="G39" s="10">
        <f>'[2]Viec 08T-2018'!G50</f>
        <v>0</v>
      </c>
      <c r="H39" s="10">
        <f>'[2]Viec 08T-2018'!H50</f>
        <v>11852</v>
      </c>
      <c r="I39" s="10">
        <f>'[2]Viec 08T-2018'!I50</f>
        <v>8928</v>
      </c>
      <c r="J39" s="10">
        <f>'[2]Viec 08T-2018'!J50</f>
        <v>4497</v>
      </c>
      <c r="K39" s="10">
        <f>'[2]Viec 08T-2018'!K50</f>
        <v>195</v>
      </c>
      <c r="L39" s="10">
        <f>'[2]Viec 08T-2018'!L50</f>
        <v>4183</v>
      </c>
      <c r="M39" s="10">
        <f>'[2]Viec 08T-2018'!M50</f>
        <v>21</v>
      </c>
      <c r="N39" s="10">
        <f>'[2]Viec 08T-2018'!N50</f>
        <v>15</v>
      </c>
      <c r="O39" s="10">
        <f>'[2]Viec 08T-2018'!O50</f>
        <v>0</v>
      </c>
      <c r="P39" s="10">
        <f>'[2]Viec 08T-2018'!P50</f>
        <v>17</v>
      </c>
      <c r="Q39" s="10">
        <f>'[2]Viec 08T-2018'!Q50</f>
        <v>2924</v>
      </c>
      <c r="R39" s="10">
        <f t="shared" si="10"/>
        <v>7160</v>
      </c>
      <c r="S39" s="24">
        <f t="shared" si="1"/>
        <v>0.5255376344086021</v>
      </c>
      <c r="T39" s="31">
        <v>5727</v>
      </c>
      <c r="U39" s="33">
        <f t="shared" si="2"/>
        <v>6193</v>
      </c>
      <c r="V39" s="33">
        <f t="shared" si="3"/>
        <v>0</v>
      </c>
      <c r="W39" s="22">
        <f t="shared" si="11"/>
        <v>4236</v>
      </c>
      <c r="X39" s="23">
        <v>2874</v>
      </c>
      <c r="Y39" s="32">
        <f t="shared" si="4"/>
        <v>0.47390396659707723</v>
      </c>
      <c r="Z39" s="32">
        <f t="shared" si="5"/>
        <v>0.7532905838677016</v>
      </c>
      <c r="AA39" s="34">
        <f t="shared" si="12"/>
        <v>23</v>
      </c>
      <c r="AB39" s="34">
        <f t="shared" si="13"/>
        <v>54</v>
      </c>
      <c r="AC39" s="23">
        <f t="shared" si="6"/>
        <v>0</v>
      </c>
      <c r="AD39" s="23">
        <f t="shared" si="7"/>
        <v>0</v>
      </c>
      <c r="AE39" s="23">
        <f t="shared" si="8"/>
        <v>0</v>
      </c>
      <c r="AF39" s="23">
        <f t="shared" si="9"/>
        <v>0</v>
      </c>
      <c r="AG39" s="23"/>
      <c r="AH39" s="36"/>
      <c r="AI39" s="34"/>
    </row>
    <row r="40" spans="1:35" s="11" customFormat="1" ht="19.5" customHeight="1">
      <c r="A40" s="14">
        <v>26</v>
      </c>
      <c r="B40" s="13" t="str">
        <f>'[2]Viec 08T-2018'!B62</f>
        <v>Quảng Ngãi</v>
      </c>
      <c r="C40" s="10">
        <f>'[2]Viec 08T-2018'!C62</f>
        <v>6562</v>
      </c>
      <c r="D40" s="10">
        <f>'[2]Viec 08T-2018'!D62</f>
        <v>3260</v>
      </c>
      <c r="E40" s="10">
        <f>'[2]Viec 08T-2018'!E62</f>
        <v>3302</v>
      </c>
      <c r="F40" s="10">
        <f>'[2]Viec 08T-2018'!F62</f>
        <v>45</v>
      </c>
      <c r="G40" s="10">
        <f>'[2]Viec 08T-2018'!G62</f>
        <v>0</v>
      </c>
      <c r="H40" s="10">
        <f>'[2]Viec 08T-2018'!H62</f>
        <v>6517</v>
      </c>
      <c r="I40" s="10">
        <f>'[2]Viec 08T-2018'!I62</f>
        <v>4922</v>
      </c>
      <c r="J40" s="10">
        <f>'[2]Viec 08T-2018'!J62</f>
        <v>2510</v>
      </c>
      <c r="K40" s="10">
        <f>'[2]Viec 08T-2018'!K62</f>
        <v>26</v>
      </c>
      <c r="L40" s="10">
        <f>'[2]Viec 08T-2018'!L62</f>
        <v>2323</v>
      </c>
      <c r="M40" s="10">
        <f>'[2]Viec 08T-2018'!M62</f>
        <v>40</v>
      </c>
      <c r="N40" s="10">
        <f>'[2]Viec 08T-2018'!N62</f>
        <v>5</v>
      </c>
      <c r="O40" s="10">
        <f>'[2]Viec 08T-2018'!O62</f>
        <v>0</v>
      </c>
      <c r="P40" s="10">
        <f>'[2]Viec 08T-2018'!P62</f>
        <v>18</v>
      </c>
      <c r="Q40" s="10">
        <f>'[2]Viec 08T-2018'!Q62</f>
        <v>1595</v>
      </c>
      <c r="R40" s="10">
        <f t="shared" si="10"/>
        <v>3981</v>
      </c>
      <c r="S40" s="24">
        <f t="shared" si="1"/>
        <v>0.5152377082486794</v>
      </c>
      <c r="T40" s="31">
        <v>3260</v>
      </c>
      <c r="U40" s="33">
        <f t="shared" si="2"/>
        <v>3302</v>
      </c>
      <c r="V40" s="33">
        <f t="shared" si="3"/>
        <v>0</v>
      </c>
      <c r="W40" s="22">
        <f t="shared" si="11"/>
        <v>2386</v>
      </c>
      <c r="X40" s="23">
        <v>1707</v>
      </c>
      <c r="Y40" s="32">
        <f t="shared" si="4"/>
        <v>0.39777387229056826</v>
      </c>
      <c r="Z40" s="32">
        <f t="shared" si="5"/>
        <v>0.7552554856529078</v>
      </c>
      <c r="AA40" s="34">
        <f t="shared" si="12"/>
        <v>39</v>
      </c>
      <c r="AB40" s="34">
        <f t="shared" si="13"/>
        <v>57</v>
      </c>
      <c r="AC40" s="23">
        <f t="shared" si="6"/>
        <v>0</v>
      </c>
      <c r="AD40" s="23">
        <f t="shared" si="7"/>
        <v>0</v>
      </c>
      <c r="AE40" s="23">
        <f t="shared" si="8"/>
        <v>0</v>
      </c>
      <c r="AF40" s="23">
        <f t="shared" si="9"/>
        <v>0</v>
      </c>
      <c r="AG40" s="23"/>
      <c r="AH40" s="36"/>
      <c r="AI40" s="34"/>
    </row>
    <row r="41" spans="1:35" s="11" customFormat="1" ht="19.5" customHeight="1">
      <c r="A41" s="12">
        <v>27</v>
      </c>
      <c r="B41" s="13" t="str">
        <f>'[2]Viec 08T-2018'!B27</f>
        <v>Cần Thơ</v>
      </c>
      <c r="C41" s="10">
        <f>'[2]Viec 08T-2018'!C27</f>
        <v>13987</v>
      </c>
      <c r="D41" s="10">
        <f>'[2]Viec 08T-2018'!D27</f>
        <v>6450</v>
      </c>
      <c r="E41" s="10">
        <f>'[2]Viec 08T-2018'!E27</f>
        <v>7537</v>
      </c>
      <c r="F41" s="10">
        <f>'[2]Viec 08T-2018'!F27</f>
        <v>208</v>
      </c>
      <c r="G41" s="10">
        <f>'[2]Viec 08T-2018'!G27</f>
        <v>1</v>
      </c>
      <c r="H41" s="10">
        <f>'[2]Viec 08T-2018'!H27</f>
        <v>13779</v>
      </c>
      <c r="I41" s="10">
        <f>'[2]Viec 08T-2018'!I27</f>
        <v>10426</v>
      </c>
      <c r="J41" s="10">
        <f>'[2]Viec 08T-2018'!J27</f>
        <v>5443</v>
      </c>
      <c r="K41" s="10">
        <f>'[2]Viec 08T-2018'!K27</f>
        <v>143</v>
      </c>
      <c r="L41" s="10">
        <f>'[2]Viec 08T-2018'!L27</f>
        <v>4662</v>
      </c>
      <c r="M41" s="10">
        <f>'[2]Viec 08T-2018'!M27</f>
        <v>81</v>
      </c>
      <c r="N41" s="10">
        <f>'[2]Viec 08T-2018'!N27</f>
        <v>20</v>
      </c>
      <c r="O41" s="10">
        <f>'[2]Viec 08T-2018'!O27</f>
        <v>0</v>
      </c>
      <c r="P41" s="10">
        <f>'[2]Viec 08T-2018'!P27</f>
        <v>77</v>
      </c>
      <c r="Q41" s="10">
        <f>'[2]Viec 08T-2018'!Q27</f>
        <v>3353</v>
      </c>
      <c r="R41" s="10">
        <f t="shared" si="10"/>
        <v>8193</v>
      </c>
      <c r="S41" s="24">
        <f t="shared" si="1"/>
        <v>0.5357759447535009</v>
      </c>
      <c r="T41" s="31">
        <v>6459</v>
      </c>
      <c r="U41" s="33">
        <f t="shared" si="2"/>
        <v>7528</v>
      </c>
      <c r="V41" s="33">
        <f t="shared" si="3"/>
        <v>-9</v>
      </c>
      <c r="W41" s="22">
        <f t="shared" si="11"/>
        <v>4840</v>
      </c>
      <c r="X41" s="23">
        <v>3185</v>
      </c>
      <c r="Y41" s="32">
        <f t="shared" si="4"/>
        <v>0.5196232339089482</v>
      </c>
      <c r="Z41" s="32">
        <f t="shared" si="5"/>
        <v>0.7566586835038828</v>
      </c>
      <c r="AA41" s="34">
        <f t="shared" si="12"/>
        <v>18</v>
      </c>
      <c r="AB41" s="34">
        <f t="shared" si="13"/>
        <v>53</v>
      </c>
      <c r="AC41" s="23">
        <f t="shared" si="6"/>
        <v>0</v>
      </c>
      <c r="AD41" s="23">
        <f t="shared" si="7"/>
        <v>0</v>
      </c>
      <c r="AE41" s="23">
        <f t="shared" si="8"/>
        <v>0</v>
      </c>
      <c r="AF41" s="23">
        <f t="shared" si="9"/>
        <v>0</v>
      </c>
      <c r="AG41" s="23"/>
      <c r="AH41" s="36"/>
      <c r="AI41" s="34"/>
    </row>
    <row r="42" spans="1:35" s="11" customFormat="1" ht="19.5" customHeight="1">
      <c r="A42" s="14">
        <v>28</v>
      </c>
      <c r="B42" s="13" t="str">
        <f>'[2]Viec 08T-2018'!B46</f>
        <v>Khánh Hòa</v>
      </c>
      <c r="C42" s="10">
        <f>'[2]Viec 08T-2018'!C46</f>
        <v>10849</v>
      </c>
      <c r="D42" s="10">
        <f>'[2]Viec 08T-2018'!D46</f>
        <v>5173</v>
      </c>
      <c r="E42" s="10">
        <f>'[2]Viec 08T-2018'!E46</f>
        <v>5676</v>
      </c>
      <c r="F42" s="10">
        <f>'[2]Viec 08T-2018'!F46</f>
        <v>42</v>
      </c>
      <c r="G42" s="10">
        <f>'[2]Viec 08T-2018'!G46</f>
        <v>45</v>
      </c>
      <c r="H42" s="10">
        <f>'[2]Viec 08T-2018'!H46</f>
        <v>10807</v>
      </c>
      <c r="I42" s="10">
        <f>'[2]Viec 08T-2018'!I46</f>
        <v>8186</v>
      </c>
      <c r="J42" s="10">
        <f>'[2]Viec 08T-2018'!J46</f>
        <v>4358</v>
      </c>
      <c r="K42" s="10">
        <f>'[2]Viec 08T-2018'!K46</f>
        <v>98</v>
      </c>
      <c r="L42" s="10">
        <f>'[2]Viec 08T-2018'!L46</f>
        <v>3700</v>
      </c>
      <c r="M42" s="10">
        <f>'[2]Viec 08T-2018'!M46</f>
        <v>21</v>
      </c>
      <c r="N42" s="10">
        <f>'[2]Viec 08T-2018'!N46</f>
        <v>7</v>
      </c>
      <c r="O42" s="10">
        <f>'[2]Viec 08T-2018'!O46</f>
        <v>0</v>
      </c>
      <c r="P42" s="10">
        <f>'[2]Viec 08T-2018'!P46</f>
        <v>2</v>
      </c>
      <c r="Q42" s="10">
        <f>'[2]Viec 08T-2018'!Q46</f>
        <v>2621</v>
      </c>
      <c r="R42" s="10">
        <f t="shared" si="10"/>
        <v>6351</v>
      </c>
      <c r="S42" s="24">
        <f t="shared" si="1"/>
        <v>0.5443440019545566</v>
      </c>
      <c r="T42" s="31">
        <v>5173</v>
      </c>
      <c r="U42" s="33">
        <f t="shared" si="2"/>
        <v>5676</v>
      </c>
      <c r="V42" s="33">
        <f t="shared" si="3"/>
        <v>0</v>
      </c>
      <c r="W42" s="22">
        <f t="shared" si="11"/>
        <v>3730</v>
      </c>
      <c r="X42" s="23">
        <v>1934</v>
      </c>
      <c r="Y42" s="32">
        <f t="shared" si="4"/>
        <v>0.9286452947259566</v>
      </c>
      <c r="Z42" s="32">
        <f t="shared" si="5"/>
        <v>0.7574720088831313</v>
      </c>
      <c r="AA42" s="34">
        <f t="shared" si="12"/>
        <v>27</v>
      </c>
      <c r="AB42" s="34">
        <f t="shared" si="13"/>
        <v>52</v>
      </c>
      <c r="AC42" s="23">
        <f t="shared" si="6"/>
        <v>0</v>
      </c>
      <c r="AD42" s="23">
        <f t="shared" si="7"/>
        <v>0</v>
      </c>
      <c r="AE42" s="23">
        <f t="shared" si="8"/>
        <v>0</v>
      </c>
      <c r="AF42" s="23">
        <f t="shared" si="9"/>
        <v>0</v>
      </c>
      <c r="AG42" s="23"/>
      <c r="AH42" s="36"/>
      <c r="AI42" s="34"/>
    </row>
    <row r="43" spans="1:35" s="11" customFormat="1" ht="19.5" customHeight="1">
      <c r="A43" s="12">
        <v>29</v>
      </c>
      <c r="B43" s="13" t="str">
        <f>'[2]Viec 08T-2018'!B61</f>
        <v>Quảng Nam</v>
      </c>
      <c r="C43" s="10">
        <f>'[2]Viec 08T-2018'!C61</f>
        <v>7758</v>
      </c>
      <c r="D43" s="10">
        <f>'[2]Viec 08T-2018'!D61</f>
        <v>2726</v>
      </c>
      <c r="E43" s="10">
        <f>'[2]Viec 08T-2018'!E61</f>
        <v>5032</v>
      </c>
      <c r="F43" s="10">
        <f>'[2]Viec 08T-2018'!F61</f>
        <v>78</v>
      </c>
      <c r="G43" s="10">
        <f>'[2]Viec 08T-2018'!G61</f>
        <v>17</v>
      </c>
      <c r="H43" s="10">
        <f>'[2]Viec 08T-2018'!H61</f>
        <v>7680</v>
      </c>
      <c r="I43" s="10">
        <f>'[2]Viec 08T-2018'!I61</f>
        <v>5831</v>
      </c>
      <c r="J43" s="10">
        <f>'[2]Viec 08T-2018'!J61</f>
        <v>3976</v>
      </c>
      <c r="K43" s="10">
        <f>'[2]Viec 08T-2018'!K61</f>
        <v>73</v>
      </c>
      <c r="L43" s="10">
        <f>'[2]Viec 08T-2018'!L61</f>
        <v>1694</v>
      </c>
      <c r="M43" s="10">
        <f>'[2]Viec 08T-2018'!M61</f>
        <v>8</v>
      </c>
      <c r="N43" s="10">
        <f>'[2]Viec 08T-2018'!N61</f>
        <v>5</v>
      </c>
      <c r="O43" s="10">
        <f>'[2]Viec 08T-2018'!O61</f>
        <v>0</v>
      </c>
      <c r="P43" s="10">
        <f>'[2]Viec 08T-2018'!P61</f>
        <v>75</v>
      </c>
      <c r="Q43" s="10">
        <f>'[2]Viec 08T-2018'!Q61</f>
        <v>1849</v>
      </c>
      <c r="R43" s="10">
        <f t="shared" si="10"/>
        <v>3631</v>
      </c>
      <c r="S43" s="24">
        <f t="shared" si="1"/>
        <v>0.6943920425312983</v>
      </c>
      <c r="T43" s="31">
        <v>2726</v>
      </c>
      <c r="U43" s="33">
        <f t="shared" si="2"/>
        <v>5032</v>
      </c>
      <c r="V43" s="33">
        <f t="shared" si="3"/>
        <v>0</v>
      </c>
      <c r="W43" s="22">
        <f t="shared" si="11"/>
        <v>1782</v>
      </c>
      <c r="X43" s="23">
        <v>861</v>
      </c>
      <c r="Y43" s="32">
        <f t="shared" si="4"/>
        <v>1.0696864111498259</v>
      </c>
      <c r="Z43" s="32">
        <f t="shared" si="5"/>
        <v>0.7592447916666667</v>
      </c>
      <c r="AA43" s="34">
        <f t="shared" si="12"/>
        <v>36</v>
      </c>
      <c r="AB43" s="34">
        <f t="shared" si="13"/>
        <v>27</v>
      </c>
      <c r="AC43" s="23">
        <f t="shared" si="6"/>
        <v>0</v>
      </c>
      <c r="AD43" s="23">
        <f t="shared" si="7"/>
        <v>0</v>
      </c>
      <c r="AE43" s="23">
        <f t="shared" si="8"/>
        <v>0</v>
      </c>
      <c r="AF43" s="23">
        <f t="shared" si="9"/>
        <v>0</v>
      </c>
      <c r="AG43" s="23"/>
      <c r="AH43" s="36"/>
      <c r="AI43" s="34"/>
    </row>
    <row r="44" spans="1:35" s="11" customFormat="1" ht="19.5" customHeight="1">
      <c r="A44" s="14">
        <v>30</v>
      </c>
      <c r="B44" s="13" t="str">
        <f>'[2]Viec 08T-2018'!B45</f>
        <v>Hưng Yên</v>
      </c>
      <c r="C44" s="10">
        <f>'[2]Viec 08T-2018'!C45</f>
        <v>5095</v>
      </c>
      <c r="D44" s="10">
        <f>'[2]Viec 08T-2018'!D45</f>
        <v>1826</v>
      </c>
      <c r="E44" s="10">
        <f>'[2]Viec 08T-2018'!E45</f>
        <v>3269</v>
      </c>
      <c r="F44" s="10">
        <f>'[2]Viec 08T-2018'!F45</f>
        <v>89</v>
      </c>
      <c r="G44" s="10">
        <f>'[2]Viec 08T-2018'!G45</f>
        <v>0</v>
      </c>
      <c r="H44" s="10">
        <f>'[2]Viec 08T-2018'!H45</f>
        <v>5006</v>
      </c>
      <c r="I44" s="10">
        <f>'[2]Viec 08T-2018'!I45</f>
        <v>3804</v>
      </c>
      <c r="J44" s="10">
        <f>'[2]Viec 08T-2018'!J45</f>
        <v>2631</v>
      </c>
      <c r="K44" s="10">
        <f>'[2]Viec 08T-2018'!K45</f>
        <v>28</v>
      </c>
      <c r="L44" s="10">
        <f>'[2]Viec 08T-2018'!L45</f>
        <v>1117</v>
      </c>
      <c r="M44" s="10">
        <f>'[2]Viec 08T-2018'!M45</f>
        <v>4</v>
      </c>
      <c r="N44" s="10">
        <f>'[2]Viec 08T-2018'!N45</f>
        <v>1</v>
      </c>
      <c r="O44" s="10">
        <f>'[2]Viec 08T-2018'!O45</f>
        <v>0</v>
      </c>
      <c r="P44" s="10">
        <f>'[2]Viec 08T-2018'!P45</f>
        <v>23</v>
      </c>
      <c r="Q44" s="10">
        <f>'[2]Viec 08T-2018'!Q45</f>
        <v>1202</v>
      </c>
      <c r="R44" s="10">
        <f t="shared" si="10"/>
        <v>2347</v>
      </c>
      <c r="S44" s="24">
        <f t="shared" si="1"/>
        <v>0.6990010515247108</v>
      </c>
      <c r="T44" s="31">
        <v>1826</v>
      </c>
      <c r="U44" s="33">
        <f t="shared" si="2"/>
        <v>3269</v>
      </c>
      <c r="V44" s="33">
        <f t="shared" si="3"/>
        <v>0</v>
      </c>
      <c r="W44" s="22">
        <f t="shared" si="11"/>
        <v>1145</v>
      </c>
      <c r="X44" s="23">
        <v>622</v>
      </c>
      <c r="Y44" s="32">
        <f t="shared" si="4"/>
        <v>0.8408360128617364</v>
      </c>
      <c r="Z44" s="32">
        <f t="shared" si="5"/>
        <v>0.7598881342389133</v>
      </c>
      <c r="AA44" s="34">
        <f t="shared" si="12"/>
        <v>46</v>
      </c>
      <c r="AB44" s="34">
        <f t="shared" si="13"/>
        <v>26</v>
      </c>
      <c r="AC44" s="23">
        <f t="shared" si="6"/>
        <v>0</v>
      </c>
      <c r="AD44" s="23">
        <f t="shared" si="7"/>
        <v>0</v>
      </c>
      <c r="AE44" s="23">
        <f t="shared" si="8"/>
        <v>0</v>
      </c>
      <c r="AF44" s="23">
        <f t="shared" si="9"/>
        <v>0</v>
      </c>
      <c r="AG44" s="23"/>
      <c r="AH44" s="36"/>
      <c r="AI44" s="34"/>
    </row>
    <row r="45" spans="1:35" s="11" customFormat="1" ht="19.5" customHeight="1">
      <c r="A45" s="12">
        <v>31</v>
      </c>
      <c r="B45" s="13" t="str">
        <f>'[2]Viec 08T-2018'!B23</f>
        <v>Bình Phước</v>
      </c>
      <c r="C45" s="10">
        <f>'[2]Viec 08T-2018'!C23</f>
        <v>13260</v>
      </c>
      <c r="D45" s="10">
        <f>'[2]Viec 08T-2018'!D23</f>
        <v>5713</v>
      </c>
      <c r="E45" s="10">
        <f>'[2]Viec 08T-2018'!E23</f>
        <v>7547</v>
      </c>
      <c r="F45" s="10">
        <f>'[2]Viec 08T-2018'!F23</f>
        <v>197</v>
      </c>
      <c r="G45" s="10">
        <f>'[2]Viec 08T-2018'!G23</f>
        <v>0</v>
      </c>
      <c r="H45" s="10">
        <f>'[2]Viec 08T-2018'!H23</f>
        <v>13063</v>
      </c>
      <c r="I45" s="10">
        <f>'[2]Viec 08T-2018'!I23</f>
        <v>9949</v>
      </c>
      <c r="J45" s="10">
        <f>'[2]Viec 08T-2018'!J23</f>
        <v>5257</v>
      </c>
      <c r="K45" s="10">
        <f>'[2]Viec 08T-2018'!K23</f>
        <v>230</v>
      </c>
      <c r="L45" s="10">
        <f>'[2]Viec 08T-2018'!L23</f>
        <v>4291</v>
      </c>
      <c r="M45" s="10">
        <f>'[2]Viec 08T-2018'!M23</f>
        <v>95</v>
      </c>
      <c r="N45" s="10">
        <f>'[2]Viec 08T-2018'!N23</f>
        <v>6</v>
      </c>
      <c r="O45" s="10">
        <f>'[2]Viec 08T-2018'!O23</f>
        <v>0</v>
      </c>
      <c r="P45" s="10">
        <f>'[2]Viec 08T-2018'!P23</f>
        <v>70</v>
      </c>
      <c r="Q45" s="10">
        <f>'[2]Viec 08T-2018'!Q23</f>
        <v>3114</v>
      </c>
      <c r="R45" s="10">
        <f t="shared" si="10"/>
        <v>7576</v>
      </c>
      <c r="S45" s="24">
        <f t="shared" si="1"/>
        <v>0.5515127148457132</v>
      </c>
      <c r="T45" s="31">
        <v>5713</v>
      </c>
      <c r="U45" s="33">
        <f t="shared" si="2"/>
        <v>7547</v>
      </c>
      <c r="V45" s="33">
        <f t="shared" si="3"/>
        <v>0</v>
      </c>
      <c r="W45" s="22">
        <f t="shared" si="11"/>
        <v>4462</v>
      </c>
      <c r="X45" s="23">
        <v>2616</v>
      </c>
      <c r="Y45" s="32">
        <f t="shared" si="4"/>
        <v>0.7056574923547401</v>
      </c>
      <c r="Z45" s="32">
        <f t="shared" si="5"/>
        <v>0.761616780218939</v>
      </c>
      <c r="AA45" s="34">
        <f t="shared" si="12"/>
        <v>20</v>
      </c>
      <c r="AB45" s="34">
        <f t="shared" si="13"/>
        <v>51</v>
      </c>
      <c r="AC45" s="23">
        <f t="shared" si="6"/>
        <v>0</v>
      </c>
      <c r="AD45" s="23">
        <f t="shared" si="7"/>
        <v>0</v>
      </c>
      <c r="AE45" s="23">
        <f t="shared" si="8"/>
        <v>0</v>
      </c>
      <c r="AF45" s="23">
        <f t="shared" si="9"/>
        <v>0</v>
      </c>
      <c r="AG45" s="23"/>
      <c r="AH45" s="36"/>
      <c r="AI45" s="34"/>
    </row>
    <row r="46" spans="1:35" s="11" customFormat="1" ht="19.5" customHeight="1">
      <c r="A46" s="14">
        <v>32</v>
      </c>
      <c r="B46" s="13" t="str">
        <f>'[2]Viec 08T-2018'!B59</f>
        <v>Phú Yên</v>
      </c>
      <c r="C46" s="10">
        <f>'[2]Viec 08T-2018'!C59</f>
        <v>6637</v>
      </c>
      <c r="D46" s="10">
        <f>'[2]Viec 08T-2018'!D59</f>
        <v>2728</v>
      </c>
      <c r="E46" s="10">
        <f>'[2]Viec 08T-2018'!E59</f>
        <v>3909</v>
      </c>
      <c r="F46" s="10">
        <f>'[2]Viec 08T-2018'!F59</f>
        <v>51</v>
      </c>
      <c r="G46" s="10">
        <f>'[2]Viec 08T-2018'!G59</f>
        <v>0</v>
      </c>
      <c r="H46" s="10">
        <f>'[2]Viec 08T-2018'!H59</f>
        <v>6586</v>
      </c>
      <c r="I46" s="10">
        <f>'[2]Viec 08T-2018'!I59</f>
        <v>5085</v>
      </c>
      <c r="J46" s="10">
        <f>'[2]Viec 08T-2018'!J59</f>
        <v>2939</v>
      </c>
      <c r="K46" s="10">
        <f>'[2]Viec 08T-2018'!K59</f>
        <v>108</v>
      </c>
      <c r="L46" s="10">
        <f>'[2]Viec 08T-2018'!L59</f>
        <v>1981</v>
      </c>
      <c r="M46" s="10">
        <f>'[2]Viec 08T-2018'!M59</f>
        <v>48</v>
      </c>
      <c r="N46" s="10">
        <f>'[2]Viec 08T-2018'!N59</f>
        <v>3</v>
      </c>
      <c r="O46" s="10">
        <f>'[2]Viec 08T-2018'!O59</f>
        <v>0</v>
      </c>
      <c r="P46" s="10">
        <f>'[2]Viec 08T-2018'!P59</f>
        <v>6</v>
      </c>
      <c r="Q46" s="10">
        <f>'[2]Viec 08T-2018'!Q59</f>
        <v>1501</v>
      </c>
      <c r="R46" s="10">
        <f t="shared" si="10"/>
        <v>3539</v>
      </c>
      <c r="S46" s="24">
        <f aca="true" t="shared" si="14" ref="S46:S77">(J46+K46)/I46</f>
        <v>0.5992133726647001</v>
      </c>
      <c r="T46" s="31">
        <v>2728</v>
      </c>
      <c r="U46" s="33">
        <f aca="true" t="shared" si="15" ref="U46:U77">C46-T46</f>
        <v>3909</v>
      </c>
      <c r="V46" s="33">
        <f aca="true" t="shared" si="16" ref="V46:V77">D46-T46</f>
        <v>0</v>
      </c>
      <c r="W46" s="22">
        <f t="shared" si="11"/>
        <v>2038</v>
      </c>
      <c r="X46" s="23">
        <v>1309</v>
      </c>
      <c r="Y46" s="32">
        <f aca="true" t="shared" si="17" ref="Y46:Y77">(W46-X46)/X46</f>
        <v>0.5569136745607334</v>
      </c>
      <c r="Z46" s="32">
        <f aca="true" t="shared" si="18" ref="Z46:Z77">I46/H46</f>
        <v>0.7720923170361372</v>
      </c>
      <c r="AA46" s="34">
        <f t="shared" si="12"/>
        <v>38</v>
      </c>
      <c r="AB46" s="34">
        <f t="shared" si="13"/>
        <v>35</v>
      </c>
      <c r="AC46" s="23">
        <f aca="true" t="shared" si="19" ref="AC46:AC77">C46-D46-E46</f>
        <v>0</v>
      </c>
      <c r="AD46" s="23">
        <f aca="true" t="shared" si="20" ref="AD46:AD77">C46-F46-H46</f>
        <v>0</v>
      </c>
      <c r="AE46" s="23">
        <f aca="true" t="shared" si="21" ref="AE46:AE77">H46-I46-Q46</f>
        <v>0</v>
      </c>
      <c r="AF46" s="23">
        <f aca="true" t="shared" si="22" ref="AF46:AF77">I46-J46-K46-L46-M46-N46-O46-P46</f>
        <v>0</v>
      </c>
      <c r="AG46" s="23"/>
      <c r="AH46" s="36"/>
      <c r="AI46" s="34"/>
    </row>
    <row r="47" spans="1:35" s="11" customFormat="1" ht="19.5" customHeight="1">
      <c r="A47" s="12">
        <v>33</v>
      </c>
      <c r="B47" s="13" t="str">
        <f>'[2]Viec 08T-2018'!B70</f>
        <v>Thanh Hóa</v>
      </c>
      <c r="C47" s="10">
        <f>'[2]Viec 08T-2018'!C70</f>
        <v>13840</v>
      </c>
      <c r="D47" s="10">
        <f>'[2]Viec 08T-2018'!D70</f>
        <v>5699</v>
      </c>
      <c r="E47" s="10">
        <f>'[2]Viec 08T-2018'!E70</f>
        <v>8141</v>
      </c>
      <c r="F47" s="10">
        <f>'[2]Viec 08T-2018'!F70</f>
        <v>143</v>
      </c>
      <c r="G47" s="10">
        <f>'[2]Viec 08T-2018'!G70</f>
        <v>2</v>
      </c>
      <c r="H47" s="10">
        <f>'[2]Viec 08T-2018'!H70</f>
        <v>13697</v>
      </c>
      <c r="I47" s="10">
        <f>'[2]Viec 08T-2018'!I70</f>
        <v>10598</v>
      </c>
      <c r="J47" s="10">
        <f>'[2]Viec 08T-2018'!J70</f>
        <v>6386</v>
      </c>
      <c r="K47" s="10">
        <f>'[2]Viec 08T-2018'!K70</f>
        <v>108</v>
      </c>
      <c r="L47" s="10">
        <f>'[2]Viec 08T-2018'!L70</f>
        <v>4062</v>
      </c>
      <c r="M47" s="10">
        <f>'[2]Viec 08T-2018'!M70</f>
        <v>18</v>
      </c>
      <c r="N47" s="10">
        <f>'[2]Viec 08T-2018'!N70</f>
        <v>9</v>
      </c>
      <c r="O47" s="10">
        <f>'[2]Viec 08T-2018'!O70</f>
        <v>0</v>
      </c>
      <c r="P47" s="10">
        <f>'[2]Viec 08T-2018'!P70</f>
        <v>15</v>
      </c>
      <c r="Q47" s="10">
        <f>'[2]Viec 08T-2018'!Q70</f>
        <v>3099</v>
      </c>
      <c r="R47" s="10">
        <f aca="true" t="shared" si="23" ref="R47:R77">L47+M47+N47+O47+P47+Q47</f>
        <v>7203</v>
      </c>
      <c r="S47" s="24">
        <f t="shared" si="14"/>
        <v>0.6127571239856576</v>
      </c>
      <c r="T47" s="31">
        <v>5699</v>
      </c>
      <c r="U47" s="33">
        <f t="shared" si="15"/>
        <v>8141</v>
      </c>
      <c r="V47" s="33">
        <f t="shared" si="16"/>
        <v>0</v>
      </c>
      <c r="W47" s="22">
        <f aca="true" t="shared" si="24" ref="W47:W77">L47+M47+N47+O47+P47</f>
        <v>4104</v>
      </c>
      <c r="X47" s="23">
        <v>2521</v>
      </c>
      <c r="Y47" s="32">
        <f t="shared" si="17"/>
        <v>0.627925426418088</v>
      </c>
      <c r="Z47" s="32">
        <f t="shared" si="18"/>
        <v>0.7737460757830181</v>
      </c>
      <c r="AA47" s="34">
        <f aca="true" t="shared" si="25" ref="AA47:AA77">RANK(C47,$C$15:$C$77)</f>
        <v>19</v>
      </c>
      <c r="AB47" s="34">
        <f aca="true" t="shared" si="26" ref="AB47:AB77">RANK(S47,$S$15:$S$77)</f>
        <v>33</v>
      </c>
      <c r="AC47" s="23">
        <f t="shared" si="19"/>
        <v>0</v>
      </c>
      <c r="AD47" s="23">
        <f t="shared" si="20"/>
        <v>0</v>
      </c>
      <c r="AE47" s="23">
        <f t="shared" si="21"/>
        <v>0</v>
      </c>
      <c r="AF47" s="23">
        <f t="shared" si="22"/>
        <v>0</v>
      </c>
      <c r="AG47" s="23"/>
      <c r="AH47" s="36"/>
      <c r="AI47" s="34"/>
    </row>
    <row r="48" spans="1:35" s="11" customFormat="1" ht="19.5" customHeight="1">
      <c r="A48" s="14">
        <v>34</v>
      </c>
      <c r="B48" s="13" t="str">
        <f>'[2]Viec 08T-2018'!B43</f>
        <v>Hồ Chí Minh</v>
      </c>
      <c r="C48" s="10">
        <f>'[2]Viec 08T-2018'!C43</f>
        <v>92958</v>
      </c>
      <c r="D48" s="10">
        <f>'[2]Viec 08T-2018'!D43</f>
        <v>44897</v>
      </c>
      <c r="E48" s="10">
        <f>'[2]Viec 08T-2018'!E43</f>
        <v>48061</v>
      </c>
      <c r="F48" s="10">
        <f>'[2]Viec 08T-2018'!F43</f>
        <v>851</v>
      </c>
      <c r="G48" s="10">
        <f>'[2]Viec 08T-2018'!G43</f>
        <v>8</v>
      </c>
      <c r="H48" s="10">
        <f>'[2]Viec 08T-2018'!H43</f>
        <v>92107</v>
      </c>
      <c r="I48" s="10">
        <f>'[2]Viec 08T-2018'!I43</f>
        <v>71378</v>
      </c>
      <c r="J48" s="10">
        <f>'[2]Viec 08T-2018'!J43</f>
        <v>39558</v>
      </c>
      <c r="K48" s="10">
        <f>'[2]Viec 08T-2018'!K43</f>
        <v>529</v>
      </c>
      <c r="L48" s="10">
        <f>'[2]Viec 08T-2018'!L43</f>
        <v>30432</v>
      </c>
      <c r="M48" s="10">
        <f>'[2]Viec 08T-2018'!M43</f>
        <v>552</v>
      </c>
      <c r="N48" s="10">
        <f>'[2]Viec 08T-2018'!N43</f>
        <v>89</v>
      </c>
      <c r="O48" s="10">
        <f>'[2]Viec 08T-2018'!O43</f>
        <v>0</v>
      </c>
      <c r="P48" s="10">
        <f>'[2]Viec 08T-2018'!P43</f>
        <v>218</v>
      </c>
      <c r="Q48" s="10">
        <f>'[2]Viec 08T-2018'!Q43</f>
        <v>20729</v>
      </c>
      <c r="R48" s="10">
        <f t="shared" si="23"/>
        <v>52020</v>
      </c>
      <c r="S48" s="24">
        <f t="shared" si="14"/>
        <v>0.5616156238616941</v>
      </c>
      <c r="T48" s="31">
        <v>44892</v>
      </c>
      <c r="U48" s="33">
        <f t="shared" si="15"/>
        <v>48066</v>
      </c>
      <c r="V48" s="33">
        <f t="shared" si="16"/>
        <v>5</v>
      </c>
      <c r="W48" s="22">
        <f t="shared" si="24"/>
        <v>31291</v>
      </c>
      <c r="X48" s="23">
        <v>24478</v>
      </c>
      <c r="Y48" s="32">
        <f t="shared" si="17"/>
        <v>0.2783315630361958</v>
      </c>
      <c r="Z48" s="32">
        <f t="shared" si="18"/>
        <v>0.7749465295797279</v>
      </c>
      <c r="AA48" s="34">
        <f t="shared" si="25"/>
        <v>1</v>
      </c>
      <c r="AB48" s="34">
        <f t="shared" si="26"/>
        <v>49</v>
      </c>
      <c r="AC48" s="23">
        <f t="shared" si="19"/>
        <v>0</v>
      </c>
      <c r="AD48" s="23">
        <f t="shared" si="20"/>
        <v>0</v>
      </c>
      <c r="AE48" s="23">
        <f t="shared" si="21"/>
        <v>0</v>
      </c>
      <c r="AF48" s="23">
        <f t="shared" si="22"/>
        <v>0</v>
      </c>
      <c r="AG48" s="23"/>
      <c r="AH48" s="36"/>
      <c r="AI48" s="34"/>
    </row>
    <row r="49" spans="1:35" s="11" customFormat="1" ht="19.5" customHeight="1">
      <c r="A49" s="12">
        <v>35</v>
      </c>
      <c r="B49" s="13" t="str">
        <f>'[2]Viec 08T-2018'!B52</f>
        <v>Lào Cai</v>
      </c>
      <c r="C49" s="10">
        <f>'[2]Viec 08T-2018'!C52</f>
        <v>3801</v>
      </c>
      <c r="D49" s="10">
        <f>'[2]Viec 08T-2018'!D52</f>
        <v>1103</v>
      </c>
      <c r="E49" s="10">
        <f>'[2]Viec 08T-2018'!E52</f>
        <v>2698</v>
      </c>
      <c r="F49" s="10">
        <f>'[2]Viec 08T-2018'!F52</f>
        <v>23</v>
      </c>
      <c r="G49" s="10">
        <f>'[2]Viec 08T-2018'!G52</f>
        <v>0</v>
      </c>
      <c r="H49" s="10">
        <f>'[2]Viec 08T-2018'!H52</f>
        <v>3778</v>
      </c>
      <c r="I49" s="10">
        <f>'[2]Viec 08T-2018'!I52</f>
        <v>2929</v>
      </c>
      <c r="J49" s="10">
        <f>'[2]Viec 08T-2018'!J52</f>
        <v>2383</v>
      </c>
      <c r="K49" s="10">
        <f>'[2]Viec 08T-2018'!K52</f>
        <v>23</v>
      </c>
      <c r="L49" s="10">
        <f>'[2]Viec 08T-2018'!L52</f>
        <v>517</v>
      </c>
      <c r="M49" s="10">
        <f>'[2]Viec 08T-2018'!M52</f>
        <v>3</v>
      </c>
      <c r="N49" s="10">
        <f>'[2]Viec 08T-2018'!N52</f>
        <v>1</v>
      </c>
      <c r="O49" s="10">
        <f>'[2]Viec 08T-2018'!O52</f>
        <v>0</v>
      </c>
      <c r="P49" s="10">
        <f>'[2]Viec 08T-2018'!P52</f>
        <v>2</v>
      </c>
      <c r="Q49" s="10">
        <f>'[2]Viec 08T-2018'!Q52</f>
        <v>849</v>
      </c>
      <c r="R49" s="10">
        <f t="shared" si="23"/>
        <v>1372</v>
      </c>
      <c r="S49" s="24">
        <f t="shared" si="14"/>
        <v>0.8214407647661318</v>
      </c>
      <c r="T49" s="31">
        <v>1103</v>
      </c>
      <c r="U49" s="33">
        <f t="shared" si="15"/>
        <v>2698</v>
      </c>
      <c r="V49" s="33">
        <f t="shared" si="16"/>
        <v>0</v>
      </c>
      <c r="W49" s="22">
        <f t="shared" si="24"/>
        <v>523</v>
      </c>
      <c r="X49" s="23">
        <v>236</v>
      </c>
      <c r="Y49" s="32">
        <f t="shared" si="17"/>
        <v>1.2161016949152543</v>
      </c>
      <c r="Z49" s="32">
        <f t="shared" si="18"/>
        <v>0.7752779248279513</v>
      </c>
      <c r="AA49" s="34">
        <f t="shared" si="25"/>
        <v>52</v>
      </c>
      <c r="AB49" s="34">
        <f t="shared" si="26"/>
        <v>8</v>
      </c>
      <c r="AC49" s="23">
        <f t="shared" si="19"/>
        <v>0</v>
      </c>
      <c r="AD49" s="23">
        <f t="shared" si="20"/>
        <v>0</v>
      </c>
      <c r="AE49" s="23">
        <f t="shared" si="21"/>
        <v>0</v>
      </c>
      <c r="AF49" s="23">
        <f t="shared" si="22"/>
        <v>0</v>
      </c>
      <c r="AG49" s="23"/>
      <c r="AH49" s="36"/>
      <c r="AI49" s="34"/>
    </row>
    <row r="50" spans="1:35" s="11" customFormat="1" ht="19.5" customHeight="1">
      <c r="A50" s="14">
        <v>36</v>
      </c>
      <c r="B50" s="13" t="str">
        <f>'[2]Viec 08T-2018'!B32</f>
        <v>Điện Biên</v>
      </c>
      <c r="C50" s="10">
        <f>'[2]Viec 08T-2018'!C32</f>
        <v>2241</v>
      </c>
      <c r="D50" s="10">
        <f>'[2]Viec 08T-2018'!D32</f>
        <v>483</v>
      </c>
      <c r="E50" s="10">
        <f>'[2]Viec 08T-2018'!E32</f>
        <v>1758</v>
      </c>
      <c r="F50" s="10">
        <f>'[2]Viec 08T-2018'!F32</f>
        <v>71</v>
      </c>
      <c r="G50" s="10">
        <f>'[2]Viec 08T-2018'!G32</f>
        <v>0</v>
      </c>
      <c r="H50" s="10">
        <f>'[2]Viec 08T-2018'!H32</f>
        <v>2170</v>
      </c>
      <c r="I50" s="10">
        <f>'[2]Viec 08T-2018'!I32</f>
        <v>1700</v>
      </c>
      <c r="J50" s="10">
        <f>'[2]Viec 08T-2018'!J32</f>
        <v>1457</v>
      </c>
      <c r="K50" s="10">
        <f>'[2]Viec 08T-2018'!K32</f>
        <v>39</v>
      </c>
      <c r="L50" s="10">
        <f>'[2]Viec 08T-2018'!L32</f>
        <v>200</v>
      </c>
      <c r="M50" s="10">
        <f>'[2]Viec 08T-2018'!M32</f>
        <v>3</v>
      </c>
      <c r="N50" s="10">
        <f>'[2]Viec 08T-2018'!N32</f>
        <v>1</v>
      </c>
      <c r="O50" s="10">
        <f>'[2]Viec 08T-2018'!O32</f>
        <v>0</v>
      </c>
      <c r="P50" s="10">
        <f>'[2]Viec 08T-2018'!P32</f>
        <v>0</v>
      </c>
      <c r="Q50" s="10">
        <f>'[2]Viec 08T-2018'!Q32</f>
        <v>470</v>
      </c>
      <c r="R50" s="10">
        <f t="shared" si="23"/>
        <v>674</v>
      </c>
      <c r="S50" s="24">
        <f t="shared" si="14"/>
        <v>0.88</v>
      </c>
      <c r="T50" s="31">
        <v>483</v>
      </c>
      <c r="U50" s="33">
        <f t="shared" si="15"/>
        <v>1758</v>
      </c>
      <c r="V50" s="33">
        <f t="shared" si="16"/>
        <v>0</v>
      </c>
      <c r="W50" s="22">
        <f t="shared" si="24"/>
        <v>204</v>
      </c>
      <c r="X50" s="23">
        <v>59</v>
      </c>
      <c r="Y50" s="32">
        <f t="shared" si="17"/>
        <v>2.457627118644068</v>
      </c>
      <c r="Z50" s="32">
        <f t="shared" si="18"/>
        <v>0.783410138248848</v>
      </c>
      <c r="AA50" s="34">
        <f t="shared" si="25"/>
        <v>60</v>
      </c>
      <c r="AB50" s="34">
        <f t="shared" si="26"/>
        <v>3</v>
      </c>
      <c r="AC50" s="23">
        <f t="shared" si="19"/>
        <v>0</v>
      </c>
      <c r="AD50" s="23">
        <f t="shared" si="20"/>
        <v>0</v>
      </c>
      <c r="AE50" s="23">
        <f t="shared" si="21"/>
        <v>0</v>
      </c>
      <c r="AF50" s="23">
        <f t="shared" si="22"/>
        <v>0</v>
      </c>
      <c r="AG50" s="23"/>
      <c r="AH50" s="36"/>
      <c r="AI50" s="34"/>
    </row>
    <row r="51" spans="1:35" s="11" customFormat="1" ht="19.5" customHeight="1">
      <c r="A51" s="12">
        <v>37</v>
      </c>
      <c r="B51" s="13" t="str">
        <f>'[2]Viec 08T-2018'!B77</f>
        <v>Yên Bái</v>
      </c>
      <c r="C51" s="10">
        <f>'[2]Viec 08T-2018'!C77</f>
        <v>4857</v>
      </c>
      <c r="D51" s="10">
        <f>'[2]Viec 08T-2018'!D77</f>
        <v>1348</v>
      </c>
      <c r="E51" s="10">
        <f>'[2]Viec 08T-2018'!E77</f>
        <v>3509</v>
      </c>
      <c r="F51" s="10">
        <f>'[2]Viec 08T-2018'!F77</f>
        <v>34</v>
      </c>
      <c r="G51" s="10">
        <f>'[2]Viec 08T-2018'!G77</f>
        <v>2</v>
      </c>
      <c r="H51" s="10">
        <f>'[2]Viec 08T-2018'!H77</f>
        <v>4823</v>
      </c>
      <c r="I51" s="10">
        <f>'[2]Viec 08T-2018'!I77</f>
        <v>3781</v>
      </c>
      <c r="J51" s="10">
        <f>'[2]Viec 08T-2018'!J77</f>
        <v>2998</v>
      </c>
      <c r="K51" s="10">
        <f>'[2]Viec 08T-2018'!K77</f>
        <v>80</v>
      </c>
      <c r="L51" s="10">
        <f>'[2]Viec 08T-2018'!L77</f>
        <v>700</v>
      </c>
      <c r="M51" s="10">
        <f>'[2]Viec 08T-2018'!M77</f>
        <v>3</v>
      </c>
      <c r="N51" s="10">
        <f>'[2]Viec 08T-2018'!N77</f>
        <v>0</v>
      </c>
      <c r="O51" s="10">
        <f>'[2]Viec 08T-2018'!O77</f>
        <v>0</v>
      </c>
      <c r="P51" s="10">
        <f>'[2]Viec 08T-2018'!P77</f>
        <v>0</v>
      </c>
      <c r="Q51" s="10">
        <f>'[2]Viec 08T-2018'!Q77</f>
        <v>1042</v>
      </c>
      <c r="R51" s="10">
        <f t="shared" si="23"/>
        <v>1745</v>
      </c>
      <c r="S51" s="24">
        <f t="shared" si="14"/>
        <v>0.8140703517587939</v>
      </c>
      <c r="T51" s="31">
        <v>1348</v>
      </c>
      <c r="U51" s="33">
        <f t="shared" si="15"/>
        <v>3509</v>
      </c>
      <c r="V51" s="33">
        <f t="shared" si="16"/>
        <v>0</v>
      </c>
      <c r="W51" s="22">
        <f t="shared" si="24"/>
        <v>703</v>
      </c>
      <c r="X51" s="23">
        <v>221</v>
      </c>
      <c r="Y51" s="32">
        <f t="shared" si="17"/>
        <v>2.180995475113122</v>
      </c>
      <c r="Z51" s="32">
        <f t="shared" si="18"/>
        <v>0.7839518971594444</v>
      </c>
      <c r="AA51" s="34">
        <f t="shared" si="25"/>
        <v>49</v>
      </c>
      <c r="AB51" s="34">
        <f t="shared" si="26"/>
        <v>9</v>
      </c>
      <c r="AC51" s="23">
        <f t="shared" si="19"/>
        <v>0</v>
      </c>
      <c r="AD51" s="23">
        <f t="shared" si="20"/>
        <v>0</v>
      </c>
      <c r="AE51" s="23">
        <f t="shared" si="21"/>
        <v>0</v>
      </c>
      <c r="AF51" s="23">
        <f t="shared" si="22"/>
        <v>0</v>
      </c>
      <c r="AG51" s="23"/>
      <c r="AH51" s="36"/>
      <c r="AI51" s="34"/>
    </row>
    <row r="52" spans="1:35" s="11" customFormat="1" ht="19.5" customHeight="1">
      <c r="A52" s="14">
        <v>38</v>
      </c>
      <c r="B52" s="13" t="str">
        <f>'[2]Viec 08T-2018'!B73</f>
        <v>TT Huế</v>
      </c>
      <c r="C52" s="10">
        <f>'[2]Viec 08T-2018'!C73</f>
        <v>4600</v>
      </c>
      <c r="D52" s="10">
        <f>'[2]Viec 08T-2018'!D73</f>
        <v>2028</v>
      </c>
      <c r="E52" s="10">
        <f>'[2]Viec 08T-2018'!E73</f>
        <v>2572</v>
      </c>
      <c r="F52" s="10">
        <f>'[2]Viec 08T-2018'!F73</f>
        <v>10</v>
      </c>
      <c r="G52" s="10">
        <f>'[2]Viec 08T-2018'!G73</f>
        <v>0</v>
      </c>
      <c r="H52" s="10">
        <f>'[2]Viec 08T-2018'!H73</f>
        <v>4590</v>
      </c>
      <c r="I52" s="10">
        <f>'[2]Viec 08T-2018'!I73</f>
        <v>3602</v>
      </c>
      <c r="J52" s="10">
        <f>'[2]Viec 08T-2018'!J73</f>
        <v>1852</v>
      </c>
      <c r="K52" s="10">
        <f>'[2]Viec 08T-2018'!K73</f>
        <v>27</v>
      </c>
      <c r="L52" s="10">
        <f>'[2]Viec 08T-2018'!L73</f>
        <v>1701</v>
      </c>
      <c r="M52" s="10">
        <f>'[2]Viec 08T-2018'!M73</f>
        <v>11</v>
      </c>
      <c r="N52" s="10">
        <f>'[2]Viec 08T-2018'!N73</f>
        <v>3</v>
      </c>
      <c r="O52" s="10">
        <f>'[2]Viec 08T-2018'!O73</f>
        <v>0</v>
      </c>
      <c r="P52" s="10">
        <f>'[2]Viec 08T-2018'!P73</f>
        <v>8</v>
      </c>
      <c r="Q52" s="10">
        <f>'[2]Viec 08T-2018'!Q73</f>
        <v>988</v>
      </c>
      <c r="R52" s="10">
        <f t="shared" si="23"/>
        <v>2711</v>
      </c>
      <c r="S52" s="24">
        <f t="shared" si="14"/>
        <v>0.5216546363131593</v>
      </c>
      <c r="T52" s="31">
        <v>2028</v>
      </c>
      <c r="U52" s="33">
        <f t="shared" si="15"/>
        <v>2572</v>
      </c>
      <c r="V52" s="33">
        <f t="shared" si="16"/>
        <v>0</v>
      </c>
      <c r="W52" s="22">
        <f t="shared" si="24"/>
        <v>1723</v>
      </c>
      <c r="X52" s="23">
        <v>1022</v>
      </c>
      <c r="Y52" s="32">
        <f t="shared" si="17"/>
        <v>0.6859099804305284</v>
      </c>
      <c r="Z52" s="32">
        <f t="shared" si="18"/>
        <v>0.7847494553376906</v>
      </c>
      <c r="AA52" s="34">
        <f t="shared" si="25"/>
        <v>51</v>
      </c>
      <c r="AB52" s="34">
        <f t="shared" si="26"/>
        <v>55</v>
      </c>
      <c r="AC52" s="23">
        <f t="shared" si="19"/>
        <v>0</v>
      </c>
      <c r="AD52" s="23">
        <f t="shared" si="20"/>
        <v>0</v>
      </c>
      <c r="AE52" s="23">
        <f t="shared" si="21"/>
        <v>0</v>
      </c>
      <c r="AF52" s="23">
        <f t="shared" si="22"/>
        <v>0</v>
      </c>
      <c r="AG52" s="23"/>
      <c r="AH52" s="36"/>
      <c r="AI52" s="34"/>
    </row>
    <row r="53" spans="1:35" s="11" customFormat="1" ht="19.5" customHeight="1">
      <c r="A53" s="12">
        <v>39</v>
      </c>
      <c r="B53" s="13" t="str">
        <f>'[2]Viec 08T-2018'!B51</f>
        <v>Lạng Sơn</v>
      </c>
      <c r="C53" s="10">
        <f>'[2]Viec 08T-2018'!C51</f>
        <v>5221</v>
      </c>
      <c r="D53" s="10">
        <f>'[2]Viec 08T-2018'!D51</f>
        <v>1607</v>
      </c>
      <c r="E53" s="10">
        <f>'[2]Viec 08T-2018'!E51</f>
        <v>3614</v>
      </c>
      <c r="F53" s="10">
        <f>'[2]Viec 08T-2018'!F51</f>
        <v>99</v>
      </c>
      <c r="G53" s="10">
        <f>'[2]Viec 08T-2018'!G51</f>
        <v>0</v>
      </c>
      <c r="H53" s="10">
        <f>'[2]Viec 08T-2018'!H51</f>
        <v>5122</v>
      </c>
      <c r="I53" s="10">
        <f>'[2]Viec 08T-2018'!I51</f>
        <v>4037</v>
      </c>
      <c r="J53" s="10">
        <f>'[2]Viec 08T-2018'!J51</f>
        <v>3141</v>
      </c>
      <c r="K53" s="10">
        <f>'[2]Viec 08T-2018'!K51</f>
        <v>96</v>
      </c>
      <c r="L53" s="10">
        <f>'[2]Viec 08T-2018'!L51</f>
        <v>796</v>
      </c>
      <c r="M53" s="10">
        <f>'[2]Viec 08T-2018'!M51</f>
        <v>1</v>
      </c>
      <c r="N53" s="10">
        <f>'[2]Viec 08T-2018'!N51</f>
        <v>3</v>
      </c>
      <c r="O53" s="10">
        <f>'[2]Viec 08T-2018'!O51</f>
        <v>0</v>
      </c>
      <c r="P53" s="10">
        <f>'[2]Viec 08T-2018'!P51</f>
        <v>0</v>
      </c>
      <c r="Q53" s="10">
        <f>'[2]Viec 08T-2018'!Q51</f>
        <v>1085</v>
      </c>
      <c r="R53" s="10">
        <f t="shared" si="23"/>
        <v>1885</v>
      </c>
      <c r="S53" s="24">
        <f t="shared" si="14"/>
        <v>0.8018330443398564</v>
      </c>
      <c r="T53" s="31">
        <v>1604</v>
      </c>
      <c r="U53" s="33">
        <f t="shared" si="15"/>
        <v>3617</v>
      </c>
      <c r="V53" s="33">
        <f t="shared" si="16"/>
        <v>3</v>
      </c>
      <c r="W53" s="22">
        <f t="shared" si="24"/>
        <v>800</v>
      </c>
      <c r="X53" s="23">
        <v>466</v>
      </c>
      <c r="Y53" s="32">
        <f t="shared" si="17"/>
        <v>0.7167381974248928</v>
      </c>
      <c r="Z53" s="32">
        <f t="shared" si="18"/>
        <v>0.7881686841077704</v>
      </c>
      <c r="AA53" s="34">
        <f t="shared" si="25"/>
        <v>45</v>
      </c>
      <c r="AB53" s="34">
        <f t="shared" si="26"/>
        <v>11</v>
      </c>
      <c r="AC53" s="23">
        <f t="shared" si="19"/>
        <v>0</v>
      </c>
      <c r="AD53" s="23">
        <f t="shared" si="20"/>
        <v>0</v>
      </c>
      <c r="AE53" s="23">
        <f t="shared" si="21"/>
        <v>0</v>
      </c>
      <c r="AF53" s="23">
        <f t="shared" si="22"/>
        <v>0</v>
      </c>
      <c r="AG53" s="23"/>
      <c r="AH53" s="36"/>
      <c r="AI53" s="34"/>
    </row>
    <row r="54" spans="1:35" s="11" customFormat="1" ht="19.5" customHeight="1">
      <c r="A54" s="14">
        <v>40</v>
      </c>
      <c r="B54" s="13" t="str">
        <f>'[2]Viec 08T-2018'!B65</f>
        <v>Sóc Trăng</v>
      </c>
      <c r="C54" s="10">
        <f>'[2]Viec 08T-2018'!C65</f>
        <v>11356</v>
      </c>
      <c r="D54" s="10">
        <f>'[2]Viec 08T-2018'!D65</f>
        <v>5033</v>
      </c>
      <c r="E54" s="10">
        <f>'[2]Viec 08T-2018'!E65</f>
        <v>6323</v>
      </c>
      <c r="F54" s="10">
        <f>'[2]Viec 08T-2018'!F65</f>
        <v>76</v>
      </c>
      <c r="G54" s="10">
        <f>'[2]Viec 08T-2018'!G65</f>
        <v>15</v>
      </c>
      <c r="H54" s="10">
        <f>'[2]Viec 08T-2018'!H65</f>
        <v>11280</v>
      </c>
      <c r="I54" s="10">
        <f>'[2]Viec 08T-2018'!I65</f>
        <v>8909</v>
      </c>
      <c r="J54" s="10">
        <f>'[2]Viec 08T-2018'!J65</f>
        <v>5153</v>
      </c>
      <c r="K54" s="10">
        <f>'[2]Viec 08T-2018'!K65</f>
        <v>111</v>
      </c>
      <c r="L54" s="10">
        <f>'[2]Viec 08T-2018'!L65</f>
        <v>3530</v>
      </c>
      <c r="M54" s="10">
        <f>'[2]Viec 08T-2018'!M65</f>
        <v>97</v>
      </c>
      <c r="N54" s="10">
        <f>'[2]Viec 08T-2018'!N65</f>
        <v>10</v>
      </c>
      <c r="O54" s="10">
        <f>'[2]Viec 08T-2018'!O65</f>
        <v>0</v>
      </c>
      <c r="P54" s="10">
        <f>'[2]Viec 08T-2018'!P65</f>
        <v>8</v>
      </c>
      <c r="Q54" s="10">
        <f>'[2]Viec 08T-2018'!Q65</f>
        <v>2371</v>
      </c>
      <c r="R54" s="10">
        <f t="shared" si="23"/>
        <v>6016</v>
      </c>
      <c r="S54" s="24">
        <f t="shared" si="14"/>
        <v>0.5908631720731844</v>
      </c>
      <c r="T54" s="31">
        <v>5033</v>
      </c>
      <c r="U54" s="33">
        <f t="shared" si="15"/>
        <v>6323</v>
      </c>
      <c r="V54" s="33">
        <f t="shared" si="16"/>
        <v>0</v>
      </c>
      <c r="W54" s="22">
        <f t="shared" si="24"/>
        <v>3645</v>
      </c>
      <c r="X54" s="23">
        <v>2801</v>
      </c>
      <c r="Y54" s="32">
        <f t="shared" si="17"/>
        <v>0.30132095680114246</v>
      </c>
      <c r="Z54" s="32">
        <f t="shared" si="18"/>
        <v>0.7898049645390071</v>
      </c>
      <c r="AA54" s="34">
        <f t="shared" si="25"/>
        <v>25</v>
      </c>
      <c r="AB54" s="34">
        <f t="shared" si="26"/>
        <v>37</v>
      </c>
      <c r="AC54" s="23">
        <f t="shared" si="19"/>
        <v>0</v>
      </c>
      <c r="AD54" s="23">
        <f t="shared" si="20"/>
        <v>0</v>
      </c>
      <c r="AE54" s="23">
        <f t="shared" si="21"/>
        <v>0</v>
      </c>
      <c r="AF54" s="23">
        <f t="shared" si="22"/>
        <v>0</v>
      </c>
      <c r="AG54" s="23"/>
      <c r="AH54" s="36"/>
      <c r="AI54" s="34"/>
    </row>
    <row r="55" spans="1:35" s="11" customFormat="1" ht="19.5" customHeight="1">
      <c r="A55" s="12">
        <v>41</v>
      </c>
      <c r="B55" s="13" t="str">
        <f>'[2]Viec 08T-2018'!B24</f>
        <v>Bình Thuận</v>
      </c>
      <c r="C55" s="10">
        <f>'[2]Viec 08T-2018'!C24</f>
        <v>15362</v>
      </c>
      <c r="D55" s="10">
        <f>'[2]Viec 08T-2018'!D24</f>
        <v>6769</v>
      </c>
      <c r="E55" s="10">
        <f>'[2]Viec 08T-2018'!E24</f>
        <v>8593</v>
      </c>
      <c r="F55" s="10">
        <f>'[2]Viec 08T-2018'!F24</f>
        <v>127</v>
      </c>
      <c r="G55" s="10">
        <f>'[2]Viec 08T-2018'!G24</f>
        <v>10</v>
      </c>
      <c r="H55" s="10">
        <f>'[2]Viec 08T-2018'!H24</f>
        <v>15235</v>
      </c>
      <c r="I55" s="10">
        <f>'[2]Viec 08T-2018'!I24</f>
        <v>12067</v>
      </c>
      <c r="J55" s="10">
        <f>'[2]Viec 08T-2018'!J24</f>
        <v>6914</v>
      </c>
      <c r="K55" s="10">
        <f>'[2]Viec 08T-2018'!K24</f>
        <v>382</v>
      </c>
      <c r="L55" s="10">
        <f>'[2]Viec 08T-2018'!L24</f>
        <v>4605</v>
      </c>
      <c r="M55" s="10">
        <f>'[2]Viec 08T-2018'!M24</f>
        <v>46</v>
      </c>
      <c r="N55" s="10">
        <f>'[2]Viec 08T-2018'!N24</f>
        <v>54</v>
      </c>
      <c r="O55" s="10">
        <f>'[2]Viec 08T-2018'!O24</f>
        <v>0</v>
      </c>
      <c r="P55" s="10">
        <f>'[2]Viec 08T-2018'!P24</f>
        <v>66</v>
      </c>
      <c r="Q55" s="10">
        <f>'[2]Viec 08T-2018'!Q24</f>
        <v>3168</v>
      </c>
      <c r="R55" s="10">
        <f t="shared" si="23"/>
        <v>7939</v>
      </c>
      <c r="S55" s="24">
        <f t="shared" si="14"/>
        <v>0.6046241816524406</v>
      </c>
      <c r="T55" s="31">
        <v>6769</v>
      </c>
      <c r="U55" s="33">
        <f t="shared" si="15"/>
        <v>8593</v>
      </c>
      <c r="V55" s="33">
        <f t="shared" si="16"/>
        <v>0</v>
      </c>
      <c r="W55" s="22">
        <f t="shared" si="24"/>
        <v>4771</v>
      </c>
      <c r="X55" s="23">
        <v>3502</v>
      </c>
      <c r="Y55" s="32">
        <f t="shared" si="17"/>
        <v>0.36236436322101656</v>
      </c>
      <c r="Z55" s="32">
        <f t="shared" si="18"/>
        <v>0.792057761732852</v>
      </c>
      <c r="AA55" s="34">
        <f t="shared" si="25"/>
        <v>13</v>
      </c>
      <c r="AB55" s="34">
        <f t="shared" si="26"/>
        <v>34</v>
      </c>
      <c r="AC55" s="23">
        <f t="shared" si="19"/>
        <v>0</v>
      </c>
      <c r="AD55" s="23">
        <f t="shared" si="20"/>
        <v>0</v>
      </c>
      <c r="AE55" s="23">
        <f t="shared" si="21"/>
        <v>0</v>
      </c>
      <c r="AF55" s="23">
        <f t="shared" si="22"/>
        <v>0</v>
      </c>
      <c r="AG55" s="23"/>
      <c r="AH55" s="36"/>
      <c r="AI55" s="34"/>
    </row>
    <row r="56" spans="1:35" s="11" customFormat="1" ht="19.5" customHeight="1">
      <c r="A56" s="14">
        <v>42</v>
      </c>
      <c r="B56" s="13" t="str">
        <f>'[2]Viec 08T-2018'!B28</f>
        <v>Cao Bằng</v>
      </c>
      <c r="C56" s="10">
        <f>'[2]Viec 08T-2018'!C28</f>
        <v>2042</v>
      </c>
      <c r="D56" s="10">
        <f>'[2]Viec 08T-2018'!D28</f>
        <v>534</v>
      </c>
      <c r="E56" s="10">
        <f>'[2]Viec 08T-2018'!E28</f>
        <v>1508</v>
      </c>
      <c r="F56" s="10">
        <f>'[2]Viec 08T-2018'!F28</f>
        <v>18</v>
      </c>
      <c r="G56" s="10">
        <f>'[2]Viec 08T-2018'!G28</f>
        <v>0</v>
      </c>
      <c r="H56" s="10">
        <f>'[2]Viec 08T-2018'!H28</f>
        <v>2024</v>
      </c>
      <c r="I56" s="10">
        <f>'[2]Viec 08T-2018'!I28</f>
        <v>1605</v>
      </c>
      <c r="J56" s="10">
        <f>'[2]Viec 08T-2018'!J28</f>
        <v>1317</v>
      </c>
      <c r="K56" s="10">
        <f>'[2]Viec 08T-2018'!K28</f>
        <v>40</v>
      </c>
      <c r="L56" s="10">
        <f>'[2]Viec 08T-2018'!L28</f>
        <v>245</v>
      </c>
      <c r="M56" s="10">
        <f>'[2]Viec 08T-2018'!M28</f>
        <v>0</v>
      </c>
      <c r="N56" s="10">
        <f>'[2]Viec 08T-2018'!N28</f>
        <v>0</v>
      </c>
      <c r="O56" s="10">
        <f>'[2]Viec 08T-2018'!O28</f>
        <v>0</v>
      </c>
      <c r="P56" s="10">
        <f>'[2]Viec 08T-2018'!P28</f>
        <v>3</v>
      </c>
      <c r="Q56" s="10">
        <f>'[2]Viec 08T-2018'!Q28</f>
        <v>419</v>
      </c>
      <c r="R56" s="10">
        <f t="shared" si="23"/>
        <v>667</v>
      </c>
      <c r="S56" s="24">
        <f t="shared" si="14"/>
        <v>0.8454828660436137</v>
      </c>
      <c r="T56" s="31">
        <v>534</v>
      </c>
      <c r="U56" s="33">
        <f t="shared" si="15"/>
        <v>1508</v>
      </c>
      <c r="V56" s="33">
        <f t="shared" si="16"/>
        <v>0</v>
      </c>
      <c r="W56" s="22">
        <f t="shared" si="24"/>
        <v>248</v>
      </c>
      <c r="X56" s="23">
        <v>126</v>
      </c>
      <c r="Y56" s="32">
        <f t="shared" si="17"/>
        <v>0.9682539682539683</v>
      </c>
      <c r="Z56" s="32">
        <f t="shared" si="18"/>
        <v>0.7929841897233202</v>
      </c>
      <c r="AA56" s="34">
        <f t="shared" si="25"/>
        <v>62</v>
      </c>
      <c r="AB56" s="34">
        <f t="shared" si="26"/>
        <v>4</v>
      </c>
      <c r="AC56" s="23">
        <f t="shared" si="19"/>
        <v>0</v>
      </c>
      <c r="AD56" s="23">
        <f t="shared" si="20"/>
        <v>0</v>
      </c>
      <c r="AE56" s="23">
        <f t="shared" si="21"/>
        <v>0</v>
      </c>
      <c r="AF56" s="23">
        <f t="shared" si="22"/>
        <v>0</v>
      </c>
      <c r="AG56" s="23"/>
      <c r="AH56" s="36"/>
      <c r="AI56" s="34"/>
    </row>
    <row r="57" spans="1:35" s="11" customFormat="1" ht="19.5" customHeight="1">
      <c r="A57" s="12">
        <v>43</v>
      </c>
      <c r="B57" s="13" t="str">
        <f>'[2]Viec 08T-2018'!B42</f>
        <v>Hậu Giang</v>
      </c>
      <c r="C57" s="10">
        <f>'[2]Viec 08T-2018'!C42</f>
        <v>8095</v>
      </c>
      <c r="D57" s="10">
        <f>'[2]Viec 08T-2018'!D42</f>
        <v>3889</v>
      </c>
      <c r="E57" s="10">
        <f>'[2]Viec 08T-2018'!E42</f>
        <v>4206</v>
      </c>
      <c r="F57" s="10">
        <f>'[2]Viec 08T-2018'!F42</f>
        <v>62</v>
      </c>
      <c r="G57" s="10">
        <f>'[2]Viec 08T-2018'!G42</f>
        <v>0</v>
      </c>
      <c r="H57" s="10">
        <f>'[2]Viec 08T-2018'!H42</f>
        <v>8033</v>
      </c>
      <c r="I57" s="10">
        <f>'[2]Viec 08T-2018'!I42</f>
        <v>6400</v>
      </c>
      <c r="J57" s="10">
        <f>'[2]Viec 08T-2018'!J42</f>
        <v>3095</v>
      </c>
      <c r="K57" s="10">
        <f>'[2]Viec 08T-2018'!K42</f>
        <v>119</v>
      </c>
      <c r="L57" s="10">
        <f>'[2]Viec 08T-2018'!L42</f>
        <v>3122</v>
      </c>
      <c r="M57" s="10">
        <f>'[2]Viec 08T-2018'!M42</f>
        <v>30</v>
      </c>
      <c r="N57" s="10">
        <f>'[2]Viec 08T-2018'!N42</f>
        <v>22</v>
      </c>
      <c r="O57" s="10">
        <f>'[2]Viec 08T-2018'!O42</f>
        <v>0</v>
      </c>
      <c r="P57" s="10">
        <f>'[2]Viec 08T-2018'!P42</f>
        <v>12</v>
      </c>
      <c r="Q57" s="10">
        <f>'[2]Viec 08T-2018'!Q42</f>
        <v>1633</v>
      </c>
      <c r="R57" s="10">
        <f t="shared" si="23"/>
        <v>4819</v>
      </c>
      <c r="S57" s="24">
        <f t="shared" si="14"/>
        <v>0.5021875</v>
      </c>
      <c r="T57" s="31">
        <v>3889</v>
      </c>
      <c r="U57" s="33">
        <f t="shared" si="15"/>
        <v>4206</v>
      </c>
      <c r="V57" s="33">
        <f t="shared" si="16"/>
        <v>0</v>
      </c>
      <c r="W57" s="22">
        <f t="shared" si="24"/>
        <v>3186</v>
      </c>
      <c r="X57" s="23">
        <v>2305</v>
      </c>
      <c r="Y57" s="32">
        <f t="shared" si="17"/>
        <v>0.3822125813449024</v>
      </c>
      <c r="Z57" s="32">
        <f t="shared" si="18"/>
        <v>0.7967135565791111</v>
      </c>
      <c r="AA57" s="34">
        <f t="shared" si="25"/>
        <v>35</v>
      </c>
      <c r="AB57" s="34">
        <f t="shared" si="26"/>
        <v>61</v>
      </c>
      <c r="AC57" s="23">
        <f t="shared" si="19"/>
        <v>0</v>
      </c>
      <c r="AD57" s="23">
        <f t="shared" si="20"/>
        <v>0</v>
      </c>
      <c r="AE57" s="23">
        <f t="shared" si="21"/>
        <v>0</v>
      </c>
      <c r="AF57" s="23">
        <f t="shared" si="22"/>
        <v>0</v>
      </c>
      <c r="AG57" s="23"/>
      <c r="AH57" s="36"/>
      <c r="AI57" s="34"/>
    </row>
    <row r="58" spans="1:35" s="11" customFormat="1" ht="19.5" customHeight="1">
      <c r="A58" s="14">
        <v>44</v>
      </c>
      <c r="B58" s="13" t="str">
        <f>'[2]Viec 08T-2018'!B76</f>
        <v>Vĩnh Phúc</v>
      </c>
      <c r="C58" s="10">
        <f>'[2]Viec 08T-2018'!C76</f>
        <v>7265</v>
      </c>
      <c r="D58" s="10">
        <f>'[2]Viec 08T-2018'!D76</f>
        <v>2210</v>
      </c>
      <c r="E58" s="10">
        <f>'[2]Viec 08T-2018'!E76</f>
        <v>5055</v>
      </c>
      <c r="F58" s="10">
        <f>'[2]Viec 08T-2018'!F76</f>
        <v>123</v>
      </c>
      <c r="G58" s="10">
        <f>'[2]Viec 08T-2018'!G76</f>
        <v>5</v>
      </c>
      <c r="H58" s="10">
        <f>'[2]Viec 08T-2018'!H76</f>
        <v>7142</v>
      </c>
      <c r="I58" s="10">
        <f>'[2]Viec 08T-2018'!I76</f>
        <v>5691</v>
      </c>
      <c r="J58" s="10">
        <f>'[2]Viec 08T-2018'!J76</f>
        <v>4396</v>
      </c>
      <c r="K58" s="10">
        <f>'[2]Viec 08T-2018'!K76</f>
        <v>52</v>
      </c>
      <c r="L58" s="10">
        <f>'[2]Viec 08T-2018'!L76</f>
        <v>1196</v>
      </c>
      <c r="M58" s="10">
        <f>'[2]Viec 08T-2018'!M76</f>
        <v>30</v>
      </c>
      <c r="N58" s="10">
        <f>'[2]Viec 08T-2018'!N76</f>
        <v>0</v>
      </c>
      <c r="O58" s="10">
        <f>'[2]Viec 08T-2018'!O76</f>
        <v>0</v>
      </c>
      <c r="P58" s="10">
        <f>'[2]Viec 08T-2018'!P76</f>
        <v>17</v>
      </c>
      <c r="Q58" s="10">
        <f>'[2]Viec 08T-2018'!Q76</f>
        <v>1451</v>
      </c>
      <c r="R58" s="10">
        <f t="shared" si="23"/>
        <v>2694</v>
      </c>
      <c r="S58" s="24">
        <f t="shared" si="14"/>
        <v>0.78158495870673</v>
      </c>
      <c r="T58" s="31">
        <v>2210</v>
      </c>
      <c r="U58" s="33">
        <f t="shared" si="15"/>
        <v>5055</v>
      </c>
      <c r="V58" s="33">
        <f t="shared" si="16"/>
        <v>0</v>
      </c>
      <c r="W58" s="22">
        <f t="shared" si="24"/>
        <v>1243</v>
      </c>
      <c r="X58" s="23">
        <v>877</v>
      </c>
      <c r="Y58" s="32">
        <f t="shared" si="17"/>
        <v>0.41733181299885974</v>
      </c>
      <c r="Z58" s="32">
        <f t="shared" si="18"/>
        <v>0.7968356202744329</v>
      </c>
      <c r="AA58" s="34">
        <f t="shared" si="25"/>
        <v>37</v>
      </c>
      <c r="AB58" s="34">
        <f t="shared" si="26"/>
        <v>12</v>
      </c>
      <c r="AC58" s="23">
        <f t="shared" si="19"/>
        <v>0</v>
      </c>
      <c r="AD58" s="23">
        <f t="shared" si="20"/>
        <v>0</v>
      </c>
      <c r="AE58" s="23">
        <f t="shared" si="21"/>
        <v>0</v>
      </c>
      <c r="AF58" s="23">
        <f t="shared" si="22"/>
        <v>0</v>
      </c>
      <c r="AG58" s="23"/>
      <c r="AH58" s="36"/>
      <c r="AI58" s="34"/>
    </row>
    <row r="59" spans="1:35" s="11" customFormat="1" ht="19.5" customHeight="1">
      <c r="A59" s="12">
        <v>45</v>
      </c>
      <c r="B59" s="13" t="str">
        <f>'[2]Viec 08T-2018'!B60</f>
        <v>Quảng Bình</v>
      </c>
      <c r="C59" s="10">
        <f>'[2]Viec 08T-2018'!C60</f>
        <v>2970</v>
      </c>
      <c r="D59" s="10">
        <f>'[2]Viec 08T-2018'!D60</f>
        <v>900</v>
      </c>
      <c r="E59" s="10">
        <f>'[2]Viec 08T-2018'!E60</f>
        <v>2070</v>
      </c>
      <c r="F59" s="10">
        <f>'[2]Viec 08T-2018'!F60</f>
        <v>46</v>
      </c>
      <c r="G59" s="10">
        <f>'[2]Viec 08T-2018'!G60</f>
        <v>0</v>
      </c>
      <c r="H59" s="10">
        <f>'[2]Viec 08T-2018'!H60</f>
        <v>2924</v>
      </c>
      <c r="I59" s="10">
        <f>'[2]Viec 08T-2018'!I60</f>
        <v>2331</v>
      </c>
      <c r="J59" s="10">
        <f>'[2]Viec 08T-2018'!J60</f>
        <v>1732</v>
      </c>
      <c r="K59" s="10">
        <f>'[2]Viec 08T-2018'!K60</f>
        <v>34</v>
      </c>
      <c r="L59" s="10">
        <f>'[2]Viec 08T-2018'!L60</f>
        <v>545</v>
      </c>
      <c r="M59" s="10">
        <f>'[2]Viec 08T-2018'!M60</f>
        <v>7</v>
      </c>
      <c r="N59" s="10">
        <f>'[2]Viec 08T-2018'!N60</f>
        <v>3</v>
      </c>
      <c r="O59" s="10">
        <f>'[2]Viec 08T-2018'!O60</f>
        <v>0</v>
      </c>
      <c r="P59" s="10">
        <f>'[2]Viec 08T-2018'!P60</f>
        <v>10</v>
      </c>
      <c r="Q59" s="10">
        <f>'[2]Viec 08T-2018'!Q60</f>
        <v>593</v>
      </c>
      <c r="R59" s="10">
        <f t="shared" si="23"/>
        <v>1158</v>
      </c>
      <c r="S59" s="24">
        <f t="shared" si="14"/>
        <v>0.7576147576147576</v>
      </c>
      <c r="T59" s="31">
        <v>900</v>
      </c>
      <c r="U59" s="33">
        <f t="shared" si="15"/>
        <v>2070</v>
      </c>
      <c r="V59" s="33">
        <f t="shared" si="16"/>
        <v>0</v>
      </c>
      <c r="W59" s="22">
        <f t="shared" si="24"/>
        <v>565</v>
      </c>
      <c r="X59" s="23">
        <v>331</v>
      </c>
      <c r="Y59" s="32">
        <f t="shared" si="17"/>
        <v>0.7069486404833837</v>
      </c>
      <c r="Z59" s="32">
        <f t="shared" si="18"/>
        <v>0.7971956224350205</v>
      </c>
      <c r="AA59" s="34">
        <f t="shared" si="25"/>
        <v>56</v>
      </c>
      <c r="AB59" s="34">
        <f t="shared" si="26"/>
        <v>15</v>
      </c>
      <c r="AC59" s="23">
        <f t="shared" si="19"/>
        <v>0</v>
      </c>
      <c r="AD59" s="23">
        <f t="shared" si="20"/>
        <v>0</v>
      </c>
      <c r="AE59" s="23">
        <f t="shared" si="21"/>
        <v>0</v>
      </c>
      <c r="AF59" s="23">
        <f t="shared" si="22"/>
        <v>0</v>
      </c>
      <c r="AG59" s="23"/>
      <c r="AH59" s="36"/>
      <c r="AI59" s="34"/>
    </row>
    <row r="60" spans="1:35" s="11" customFormat="1" ht="19.5" customHeight="1">
      <c r="A60" s="14">
        <v>46</v>
      </c>
      <c r="B60" s="13" t="str">
        <f>'[2]Viec 08T-2018'!B48</f>
        <v>Kon Tum</v>
      </c>
      <c r="C60" s="10">
        <f>'[2]Viec 08T-2018'!C48</f>
        <v>3373</v>
      </c>
      <c r="D60" s="10">
        <f>'[2]Viec 08T-2018'!D48</f>
        <v>1097</v>
      </c>
      <c r="E60" s="10">
        <f>'[2]Viec 08T-2018'!E48</f>
        <v>2276</v>
      </c>
      <c r="F60" s="10">
        <f>'[2]Viec 08T-2018'!F48</f>
        <v>42</v>
      </c>
      <c r="G60" s="10">
        <f>'[2]Viec 08T-2018'!G48</f>
        <v>3</v>
      </c>
      <c r="H60" s="10">
        <f>'[2]Viec 08T-2018'!H48</f>
        <v>3331</v>
      </c>
      <c r="I60" s="10">
        <f>'[2]Viec 08T-2018'!I48</f>
        <v>2669</v>
      </c>
      <c r="J60" s="10">
        <f>'[2]Viec 08T-2018'!J48</f>
        <v>1889</v>
      </c>
      <c r="K60" s="10">
        <f>'[2]Viec 08T-2018'!K48</f>
        <v>33</v>
      </c>
      <c r="L60" s="10">
        <f>'[2]Viec 08T-2018'!L48</f>
        <v>721</v>
      </c>
      <c r="M60" s="10">
        <f>'[2]Viec 08T-2018'!M48</f>
        <v>24</v>
      </c>
      <c r="N60" s="10">
        <f>'[2]Viec 08T-2018'!N48</f>
        <v>2</v>
      </c>
      <c r="O60" s="10">
        <f>'[2]Viec 08T-2018'!O48</f>
        <v>0</v>
      </c>
      <c r="P60" s="10">
        <f>'[2]Viec 08T-2018'!P48</f>
        <v>0</v>
      </c>
      <c r="Q60" s="10">
        <f>'[2]Viec 08T-2018'!Q48</f>
        <v>662</v>
      </c>
      <c r="R60" s="10">
        <f t="shared" si="23"/>
        <v>1409</v>
      </c>
      <c r="S60" s="24">
        <f t="shared" si="14"/>
        <v>0.7201198950917946</v>
      </c>
      <c r="T60" s="31">
        <v>1097</v>
      </c>
      <c r="U60" s="33">
        <f t="shared" si="15"/>
        <v>2276</v>
      </c>
      <c r="V60" s="33">
        <f t="shared" si="16"/>
        <v>0</v>
      </c>
      <c r="W60" s="22">
        <f t="shared" si="24"/>
        <v>747</v>
      </c>
      <c r="X60" s="23">
        <v>493</v>
      </c>
      <c r="Y60" s="32">
        <f t="shared" si="17"/>
        <v>0.5152129817444219</v>
      </c>
      <c r="Z60" s="32">
        <f t="shared" si="18"/>
        <v>0.8012608826178325</v>
      </c>
      <c r="AA60" s="34">
        <f t="shared" si="25"/>
        <v>55</v>
      </c>
      <c r="AB60" s="34">
        <f t="shared" si="26"/>
        <v>22</v>
      </c>
      <c r="AC60" s="23">
        <f t="shared" si="19"/>
        <v>0</v>
      </c>
      <c r="AD60" s="23">
        <f t="shared" si="20"/>
        <v>0</v>
      </c>
      <c r="AE60" s="23">
        <f t="shared" si="21"/>
        <v>0</v>
      </c>
      <c r="AF60" s="23">
        <f t="shared" si="22"/>
        <v>0</v>
      </c>
      <c r="AG60" s="23"/>
      <c r="AH60" s="36"/>
      <c r="AI60" s="34"/>
    </row>
    <row r="61" spans="1:35" s="11" customFormat="1" ht="19.5" customHeight="1">
      <c r="A61" s="12">
        <v>47</v>
      </c>
      <c r="B61" s="13" t="str">
        <f>'[2]Viec 08T-2018'!B56</f>
        <v>Ninh Bình</v>
      </c>
      <c r="C61" s="10">
        <f>'[2]Viec 08T-2018'!C56</f>
        <v>4711</v>
      </c>
      <c r="D61" s="10">
        <f>'[2]Viec 08T-2018'!D56</f>
        <v>2069</v>
      </c>
      <c r="E61" s="10">
        <f>'[2]Viec 08T-2018'!E56</f>
        <v>2642</v>
      </c>
      <c r="F61" s="10">
        <f>'[2]Viec 08T-2018'!F56</f>
        <v>59</v>
      </c>
      <c r="G61" s="10">
        <f>'[2]Viec 08T-2018'!G56</f>
        <v>0</v>
      </c>
      <c r="H61" s="10">
        <f>'[2]Viec 08T-2018'!H56</f>
        <v>4652</v>
      </c>
      <c r="I61" s="10">
        <f>'[2]Viec 08T-2018'!I56</f>
        <v>3731</v>
      </c>
      <c r="J61" s="10">
        <f>'[2]Viec 08T-2018'!J56</f>
        <v>2126</v>
      </c>
      <c r="K61" s="10">
        <f>'[2]Viec 08T-2018'!K56</f>
        <v>63</v>
      </c>
      <c r="L61" s="10">
        <f>'[2]Viec 08T-2018'!L56</f>
        <v>1529</v>
      </c>
      <c r="M61" s="10">
        <f>'[2]Viec 08T-2018'!M56</f>
        <v>5</v>
      </c>
      <c r="N61" s="10">
        <f>'[2]Viec 08T-2018'!N56</f>
        <v>1</v>
      </c>
      <c r="O61" s="10">
        <f>'[2]Viec 08T-2018'!O56</f>
        <v>0</v>
      </c>
      <c r="P61" s="10">
        <f>'[2]Viec 08T-2018'!P56</f>
        <v>7</v>
      </c>
      <c r="Q61" s="10">
        <f>'[2]Viec 08T-2018'!Q56</f>
        <v>921</v>
      </c>
      <c r="R61" s="10">
        <f t="shared" si="23"/>
        <v>2463</v>
      </c>
      <c r="S61" s="24">
        <f t="shared" si="14"/>
        <v>0.5867059769498794</v>
      </c>
      <c r="T61" s="31">
        <v>2069</v>
      </c>
      <c r="U61" s="33">
        <f t="shared" si="15"/>
        <v>2642</v>
      </c>
      <c r="V61" s="33">
        <f t="shared" si="16"/>
        <v>0</v>
      </c>
      <c r="W61" s="22">
        <f t="shared" si="24"/>
        <v>1542</v>
      </c>
      <c r="X61" s="23">
        <v>1111</v>
      </c>
      <c r="Y61" s="32">
        <f t="shared" si="17"/>
        <v>0.38793879387938796</v>
      </c>
      <c r="Z61" s="32">
        <f t="shared" si="18"/>
        <v>0.8020206362854686</v>
      </c>
      <c r="AA61" s="34">
        <f t="shared" si="25"/>
        <v>50</v>
      </c>
      <c r="AB61" s="34">
        <f t="shared" si="26"/>
        <v>39</v>
      </c>
      <c r="AC61" s="23">
        <f t="shared" si="19"/>
        <v>0</v>
      </c>
      <c r="AD61" s="23">
        <f t="shared" si="20"/>
        <v>0</v>
      </c>
      <c r="AE61" s="23">
        <f t="shared" si="21"/>
        <v>0</v>
      </c>
      <c r="AF61" s="23">
        <f t="shared" si="22"/>
        <v>0</v>
      </c>
      <c r="AG61" s="23"/>
      <c r="AH61" s="36"/>
      <c r="AI61" s="34"/>
    </row>
    <row r="62" spans="1:35" s="11" customFormat="1" ht="19.5" customHeight="1">
      <c r="A62" s="14">
        <v>48</v>
      </c>
      <c r="B62" s="13" t="str">
        <f>'[2]Viec 08T-2018'!B19</f>
        <v>Bắc Ninh</v>
      </c>
      <c r="C62" s="10">
        <f>'[2]Viec 08T-2018'!C19</f>
        <v>6458</v>
      </c>
      <c r="D62" s="10">
        <f>'[2]Viec 08T-2018'!D19</f>
        <v>2191</v>
      </c>
      <c r="E62" s="10">
        <f>'[2]Viec 08T-2018'!E19</f>
        <v>4267</v>
      </c>
      <c r="F62" s="10">
        <f>'[2]Viec 08T-2018'!F19</f>
        <v>67</v>
      </c>
      <c r="G62" s="10">
        <f>'[2]Viec 08T-2018'!G19</f>
        <v>3</v>
      </c>
      <c r="H62" s="10">
        <f>'[2]Viec 08T-2018'!H19</f>
        <v>6391</v>
      </c>
      <c r="I62" s="10">
        <f>'[2]Viec 08T-2018'!I19</f>
        <v>5131</v>
      </c>
      <c r="J62" s="10">
        <f>'[2]Viec 08T-2018'!J19</f>
        <v>3841</v>
      </c>
      <c r="K62" s="10">
        <f>'[2]Viec 08T-2018'!K19</f>
        <v>54</v>
      </c>
      <c r="L62" s="10">
        <f>'[2]Viec 08T-2018'!L19</f>
        <v>1193</v>
      </c>
      <c r="M62" s="10">
        <f>'[2]Viec 08T-2018'!M19</f>
        <v>38</v>
      </c>
      <c r="N62" s="10">
        <f>'[2]Viec 08T-2018'!N19</f>
        <v>0</v>
      </c>
      <c r="O62" s="10">
        <f>'[2]Viec 08T-2018'!O19</f>
        <v>0</v>
      </c>
      <c r="P62" s="10">
        <f>'[2]Viec 08T-2018'!P19</f>
        <v>5</v>
      </c>
      <c r="Q62" s="10">
        <f>'[2]Viec 08T-2018'!Q19</f>
        <v>1260</v>
      </c>
      <c r="R62" s="10">
        <f t="shared" si="23"/>
        <v>2496</v>
      </c>
      <c r="S62" s="24">
        <f t="shared" si="14"/>
        <v>0.7591112843500293</v>
      </c>
      <c r="T62" s="31">
        <v>2191</v>
      </c>
      <c r="U62" s="33">
        <f t="shared" si="15"/>
        <v>4267</v>
      </c>
      <c r="V62" s="33">
        <f t="shared" si="16"/>
        <v>0</v>
      </c>
      <c r="W62" s="22">
        <f t="shared" si="24"/>
        <v>1236</v>
      </c>
      <c r="X62" s="23">
        <v>863</v>
      </c>
      <c r="Y62" s="32">
        <f t="shared" si="17"/>
        <v>0.4322132097334878</v>
      </c>
      <c r="Z62" s="32">
        <f t="shared" si="18"/>
        <v>0.8028477546549836</v>
      </c>
      <c r="AA62" s="34">
        <f t="shared" si="25"/>
        <v>40</v>
      </c>
      <c r="AB62" s="34">
        <f t="shared" si="26"/>
        <v>14</v>
      </c>
      <c r="AC62" s="23">
        <f t="shared" si="19"/>
        <v>0</v>
      </c>
      <c r="AD62" s="23">
        <f t="shared" si="20"/>
        <v>0</v>
      </c>
      <c r="AE62" s="23">
        <f t="shared" si="21"/>
        <v>0</v>
      </c>
      <c r="AF62" s="23">
        <f t="shared" si="22"/>
        <v>0</v>
      </c>
      <c r="AG62" s="23"/>
      <c r="AH62" s="36"/>
      <c r="AI62" s="34"/>
    </row>
    <row r="63" spans="1:35" s="11" customFormat="1" ht="19.5" customHeight="1">
      <c r="A63" s="12">
        <v>49</v>
      </c>
      <c r="B63" s="13" t="str">
        <f>'[2]Viec 08T-2018'!B55</f>
        <v>Nghệ An</v>
      </c>
      <c r="C63" s="10">
        <f>'[2]Viec 08T-2018'!C55</f>
        <v>14063</v>
      </c>
      <c r="D63" s="10">
        <f>'[2]Viec 08T-2018'!D55</f>
        <v>4082</v>
      </c>
      <c r="E63" s="10">
        <f>'[2]Viec 08T-2018'!E55</f>
        <v>9981</v>
      </c>
      <c r="F63" s="10">
        <f>'[2]Viec 08T-2018'!F55</f>
        <v>97</v>
      </c>
      <c r="G63" s="10">
        <f>'[2]Viec 08T-2018'!G55</f>
        <v>0</v>
      </c>
      <c r="H63" s="10">
        <f>'[2]Viec 08T-2018'!H55</f>
        <v>13966</v>
      </c>
      <c r="I63" s="10">
        <f>'[2]Viec 08T-2018'!I55</f>
        <v>11222</v>
      </c>
      <c r="J63" s="10">
        <f>'[2]Viec 08T-2018'!J55</f>
        <v>8010</v>
      </c>
      <c r="K63" s="10">
        <f>'[2]Viec 08T-2018'!K55</f>
        <v>122</v>
      </c>
      <c r="L63" s="10">
        <f>'[2]Viec 08T-2018'!L55</f>
        <v>3058</v>
      </c>
      <c r="M63" s="10">
        <f>'[2]Viec 08T-2018'!M55</f>
        <v>8</v>
      </c>
      <c r="N63" s="10">
        <f>'[2]Viec 08T-2018'!N55</f>
        <v>1</v>
      </c>
      <c r="O63" s="10">
        <f>'[2]Viec 08T-2018'!O55</f>
        <v>0</v>
      </c>
      <c r="P63" s="10">
        <f>'[2]Viec 08T-2018'!P55</f>
        <v>23</v>
      </c>
      <c r="Q63" s="10">
        <f>'[2]Viec 08T-2018'!Q55</f>
        <v>2744</v>
      </c>
      <c r="R63" s="10">
        <f t="shared" si="23"/>
        <v>5834</v>
      </c>
      <c r="S63" s="24">
        <f t="shared" si="14"/>
        <v>0.7246480128319372</v>
      </c>
      <c r="T63" s="31">
        <v>4082</v>
      </c>
      <c r="U63" s="33">
        <f t="shared" si="15"/>
        <v>9981</v>
      </c>
      <c r="V63" s="33">
        <f t="shared" si="16"/>
        <v>0</v>
      </c>
      <c r="W63" s="22">
        <f t="shared" si="24"/>
        <v>3090</v>
      </c>
      <c r="X63" s="23">
        <v>1460</v>
      </c>
      <c r="Y63" s="32">
        <f t="shared" si="17"/>
        <v>1.1164383561643836</v>
      </c>
      <c r="Z63" s="32">
        <f t="shared" si="18"/>
        <v>0.8035228411857368</v>
      </c>
      <c r="AA63" s="34">
        <f t="shared" si="25"/>
        <v>17</v>
      </c>
      <c r="AB63" s="34">
        <f t="shared" si="26"/>
        <v>21</v>
      </c>
      <c r="AC63" s="23">
        <f t="shared" si="19"/>
        <v>0</v>
      </c>
      <c r="AD63" s="23">
        <f t="shared" si="20"/>
        <v>0</v>
      </c>
      <c r="AE63" s="23">
        <f t="shared" si="21"/>
        <v>0</v>
      </c>
      <c r="AF63" s="23">
        <f t="shared" si="22"/>
        <v>0</v>
      </c>
      <c r="AG63" s="23"/>
      <c r="AH63" s="36"/>
      <c r="AI63" s="34"/>
    </row>
    <row r="64" spans="1:35" s="11" customFormat="1" ht="19.5" customHeight="1">
      <c r="A64" s="14">
        <v>50</v>
      </c>
      <c r="B64" s="13" t="str">
        <f>'[2]Viec 08T-2018'!B64</f>
        <v>Quảng Trị</v>
      </c>
      <c r="C64" s="10">
        <f>'[2]Viec 08T-2018'!C64</f>
        <v>2427</v>
      </c>
      <c r="D64" s="10">
        <f>'[2]Viec 08T-2018'!D64</f>
        <v>749</v>
      </c>
      <c r="E64" s="10">
        <f>'[2]Viec 08T-2018'!E64</f>
        <v>1678</v>
      </c>
      <c r="F64" s="10">
        <f>'[2]Viec 08T-2018'!F64</f>
        <v>16</v>
      </c>
      <c r="G64" s="10">
        <f>'[2]Viec 08T-2018'!G64</f>
        <v>0</v>
      </c>
      <c r="H64" s="10">
        <f>'[2]Viec 08T-2018'!H64</f>
        <v>2411</v>
      </c>
      <c r="I64" s="10">
        <f>'[2]Viec 08T-2018'!I64</f>
        <v>1939</v>
      </c>
      <c r="J64" s="10">
        <f>'[2]Viec 08T-2018'!J64</f>
        <v>1363</v>
      </c>
      <c r="K64" s="10">
        <f>'[2]Viec 08T-2018'!K64</f>
        <v>23</v>
      </c>
      <c r="L64" s="10">
        <f>'[2]Viec 08T-2018'!L64</f>
        <v>545</v>
      </c>
      <c r="M64" s="10">
        <f>'[2]Viec 08T-2018'!M64</f>
        <v>4</v>
      </c>
      <c r="N64" s="10">
        <f>'[2]Viec 08T-2018'!N64</f>
        <v>4</v>
      </c>
      <c r="O64" s="10">
        <f>'[2]Viec 08T-2018'!O64</f>
        <v>0</v>
      </c>
      <c r="P64" s="10">
        <f>'[2]Viec 08T-2018'!P64</f>
        <v>0</v>
      </c>
      <c r="Q64" s="10">
        <f>'[2]Viec 08T-2018'!Q64</f>
        <v>472</v>
      </c>
      <c r="R64" s="10">
        <f t="shared" si="23"/>
        <v>1025</v>
      </c>
      <c r="S64" s="24">
        <f t="shared" si="14"/>
        <v>0.7148014440433214</v>
      </c>
      <c r="T64" s="31">
        <v>749</v>
      </c>
      <c r="U64" s="33">
        <f t="shared" si="15"/>
        <v>1678</v>
      </c>
      <c r="V64" s="33">
        <f t="shared" si="16"/>
        <v>0</v>
      </c>
      <c r="W64" s="22">
        <f t="shared" si="24"/>
        <v>553</v>
      </c>
      <c r="X64" s="23">
        <v>280</v>
      </c>
      <c r="Y64" s="32">
        <f t="shared" si="17"/>
        <v>0.975</v>
      </c>
      <c r="Z64" s="32">
        <f t="shared" si="18"/>
        <v>0.8042306097055164</v>
      </c>
      <c r="AA64" s="34">
        <f t="shared" si="25"/>
        <v>59</v>
      </c>
      <c r="AB64" s="34">
        <f t="shared" si="26"/>
        <v>23</v>
      </c>
      <c r="AC64" s="23">
        <f t="shared" si="19"/>
        <v>0</v>
      </c>
      <c r="AD64" s="23">
        <f t="shared" si="20"/>
        <v>0</v>
      </c>
      <c r="AE64" s="23">
        <f t="shared" si="21"/>
        <v>0</v>
      </c>
      <c r="AF64" s="23">
        <f t="shared" si="22"/>
        <v>0</v>
      </c>
      <c r="AG64" s="23"/>
      <c r="AH64" s="36"/>
      <c r="AI64" s="34"/>
    </row>
    <row r="65" spans="1:35" s="11" customFormat="1" ht="19.5" customHeight="1">
      <c r="A65" s="12">
        <v>51</v>
      </c>
      <c r="B65" s="13" t="str">
        <f>'[2]Viec 08T-2018'!B58</f>
        <v>Phú Thọ</v>
      </c>
      <c r="C65" s="10">
        <f>'[2]Viec 08T-2018'!C58</f>
        <v>9186</v>
      </c>
      <c r="D65" s="10">
        <f>'[2]Viec 08T-2018'!D58</f>
        <v>3249</v>
      </c>
      <c r="E65" s="10">
        <f>'[2]Viec 08T-2018'!E58</f>
        <v>5937</v>
      </c>
      <c r="F65" s="10">
        <f>'[2]Viec 08T-2018'!F58</f>
        <v>108</v>
      </c>
      <c r="G65" s="10">
        <f>'[2]Viec 08T-2018'!G58</f>
        <v>4</v>
      </c>
      <c r="H65" s="10">
        <f>'[2]Viec 08T-2018'!H58</f>
        <v>9078</v>
      </c>
      <c r="I65" s="10">
        <f>'[2]Viec 08T-2018'!I58</f>
        <v>7303</v>
      </c>
      <c r="J65" s="10">
        <f>'[2]Viec 08T-2018'!J58</f>
        <v>5055</v>
      </c>
      <c r="K65" s="10">
        <f>'[2]Viec 08T-2018'!K58</f>
        <v>153</v>
      </c>
      <c r="L65" s="10">
        <f>'[2]Viec 08T-2018'!L58</f>
        <v>2053</v>
      </c>
      <c r="M65" s="10">
        <f>'[2]Viec 08T-2018'!M58</f>
        <v>40</v>
      </c>
      <c r="N65" s="10">
        <f>'[2]Viec 08T-2018'!N58</f>
        <v>2</v>
      </c>
      <c r="O65" s="10">
        <f>'[2]Viec 08T-2018'!O58</f>
        <v>0</v>
      </c>
      <c r="P65" s="10">
        <f>'[2]Viec 08T-2018'!P58</f>
        <v>0</v>
      </c>
      <c r="Q65" s="10">
        <f>'[2]Viec 08T-2018'!Q58</f>
        <v>1775</v>
      </c>
      <c r="R65" s="10">
        <f t="shared" si="23"/>
        <v>3870</v>
      </c>
      <c r="S65" s="24">
        <f t="shared" si="14"/>
        <v>0.7131315897576338</v>
      </c>
      <c r="T65" s="31">
        <v>3249</v>
      </c>
      <c r="U65" s="33">
        <f t="shared" si="15"/>
        <v>5937</v>
      </c>
      <c r="V65" s="33">
        <f t="shared" si="16"/>
        <v>0</v>
      </c>
      <c r="W65" s="22">
        <f t="shared" si="24"/>
        <v>2095</v>
      </c>
      <c r="X65" s="23">
        <v>1510</v>
      </c>
      <c r="Y65" s="32">
        <f t="shared" si="17"/>
        <v>0.38741721854304634</v>
      </c>
      <c r="Z65" s="32">
        <f t="shared" si="18"/>
        <v>0.804472350738048</v>
      </c>
      <c r="AA65" s="34">
        <f t="shared" si="25"/>
        <v>32</v>
      </c>
      <c r="AB65" s="34">
        <f t="shared" si="26"/>
        <v>25</v>
      </c>
      <c r="AC65" s="23">
        <f t="shared" si="19"/>
        <v>0</v>
      </c>
      <c r="AD65" s="23">
        <f t="shared" si="20"/>
        <v>0</v>
      </c>
      <c r="AE65" s="23">
        <f t="shared" si="21"/>
        <v>0</v>
      </c>
      <c r="AF65" s="23">
        <f t="shared" si="22"/>
        <v>0</v>
      </c>
      <c r="AG65" s="23"/>
      <c r="AH65" s="36"/>
      <c r="AI65" s="34"/>
    </row>
    <row r="66" spans="1:35" s="11" customFormat="1" ht="19.5" customHeight="1">
      <c r="A66" s="14">
        <v>52</v>
      </c>
      <c r="B66" s="13" t="str">
        <f>'[2]Viec 08T-2018'!B63</f>
        <v>Quảng Ninh</v>
      </c>
      <c r="C66" s="10">
        <f>'[2]Viec 08T-2018'!C63</f>
        <v>8539</v>
      </c>
      <c r="D66" s="10">
        <f>'[2]Viec 08T-2018'!D63</f>
        <v>3184</v>
      </c>
      <c r="E66" s="10">
        <f>'[2]Viec 08T-2018'!E63</f>
        <v>5355</v>
      </c>
      <c r="F66" s="10">
        <f>'[2]Viec 08T-2018'!F63</f>
        <v>93</v>
      </c>
      <c r="G66" s="10">
        <f>'[2]Viec 08T-2018'!G63</f>
        <v>1</v>
      </c>
      <c r="H66" s="10">
        <f>'[2]Viec 08T-2018'!H63</f>
        <v>8446</v>
      </c>
      <c r="I66" s="10">
        <f>'[2]Viec 08T-2018'!I63</f>
        <v>6853</v>
      </c>
      <c r="J66" s="10">
        <f>'[2]Viec 08T-2018'!J63</f>
        <v>4345</v>
      </c>
      <c r="K66" s="10">
        <f>'[2]Viec 08T-2018'!K63</f>
        <v>106</v>
      </c>
      <c r="L66" s="10">
        <f>'[2]Viec 08T-2018'!L63</f>
        <v>2375</v>
      </c>
      <c r="M66" s="10">
        <f>'[2]Viec 08T-2018'!M63</f>
        <v>10</v>
      </c>
      <c r="N66" s="10">
        <f>'[2]Viec 08T-2018'!N63</f>
        <v>6</v>
      </c>
      <c r="O66" s="10">
        <f>'[2]Viec 08T-2018'!O63</f>
        <v>0</v>
      </c>
      <c r="P66" s="10">
        <f>'[2]Viec 08T-2018'!P63</f>
        <v>11</v>
      </c>
      <c r="Q66" s="10">
        <f>'[2]Viec 08T-2018'!Q63</f>
        <v>1593</v>
      </c>
      <c r="R66" s="10">
        <f t="shared" si="23"/>
        <v>3995</v>
      </c>
      <c r="S66" s="24">
        <f t="shared" si="14"/>
        <v>0.6494965708448854</v>
      </c>
      <c r="T66" s="31">
        <v>3184</v>
      </c>
      <c r="U66" s="33">
        <f t="shared" si="15"/>
        <v>5355</v>
      </c>
      <c r="V66" s="33">
        <f t="shared" si="16"/>
        <v>0</v>
      </c>
      <c r="W66" s="22">
        <f t="shared" si="24"/>
        <v>2402</v>
      </c>
      <c r="X66" s="23">
        <v>1552</v>
      </c>
      <c r="Y66" s="32">
        <f t="shared" si="17"/>
        <v>0.5476804123711341</v>
      </c>
      <c r="Z66" s="32">
        <f t="shared" si="18"/>
        <v>0.8113900071039545</v>
      </c>
      <c r="AA66" s="34">
        <f t="shared" si="25"/>
        <v>33</v>
      </c>
      <c r="AB66" s="34">
        <f t="shared" si="26"/>
        <v>31</v>
      </c>
      <c r="AC66" s="23">
        <f t="shared" si="19"/>
        <v>0</v>
      </c>
      <c r="AD66" s="23">
        <f t="shared" si="20"/>
        <v>0</v>
      </c>
      <c r="AE66" s="23">
        <f t="shared" si="21"/>
        <v>0</v>
      </c>
      <c r="AF66" s="23">
        <f t="shared" si="22"/>
        <v>0</v>
      </c>
      <c r="AG66" s="23"/>
      <c r="AH66" s="36"/>
      <c r="AI66" s="34"/>
    </row>
    <row r="67" spans="1:35" s="11" customFormat="1" ht="19.5" customHeight="1">
      <c r="A67" s="12">
        <v>53</v>
      </c>
      <c r="B67" s="13" t="str">
        <f>'[2]Viec 08T-2018'!B57</f>
        <v>Ninh Thuận</v>
      </c>
      <c r="C67" s="10">
        <f>'[2]Viec 08T-2018'!C57</f>
        <v>4890</v>
      </c>
      <c r="D67" s="10">
        <f>'[2]Viec 08T-2018'!D57</f>
        <v>1680</v>
      </c>
      <c r="E67" s="10">
        <f>'[2]Viec 08T-2018'!E57</f>
        <v>3210</v>
      </c>
      <c r="F67" s="10">
        <f>'[2]Viec 08T-2018'!F57</f>
        <v>53</v>
      </c>
      <c r="G67" s="10">
        <f>'[2]Viec 08T-2018'!G57</f>
        <v>0</v>
      </c>
      <c r="H67" s="10">
        <f>'[2]Viec 08T-2018'!H57</f>
        <v>4837</v>
      </c>
      <c r="I67" s="10">
        <f>'[2]Viec 08T-2018'!I57</f>
        <v>3934</v>
      </c>
      <c r="J67" s="10">
        <f>'[2]Viec 08T-2018'!J57</f>
        <v>2547</v>
      </c>
      <c r="K67" s="10">
        <f>'[2]Viec 08T-2018'!K57</f>
        <v>24</v>
      </c>
      <c r="L67" s="10">
        <f>'[2]Viec 08T-2018'!L57</f>
        <v>1331</v>
      </c>
      <c r="M67" s="10">
        <f>'[2]Viec 08T-2018'!M57</f>
        <v>32</v>
      </c>
      <c r="N67" s="10">
        <f>'[2]Viec 08T-2018'!N57</f>
        <v>0</v>
      </c>
      <c r="O67" s="10">
        <f>'[2]Viec 08T-2018'!O57</f>
        <v>0</v>
      </c>
      <c r="P67" s="10">
        <f>'[2]Viec 08T-2018'!P57</f>
        <v>0</v>
      </c>
      <c r="Q67" s="10">
        <f>'[2]Viec 08T-2018'!Q57</f>
        <v>903</v>
      </c>
      <c r="R67" s="10">
        <f t="shared" si="23"/>
        <v>2266</v>
      </c>
      <c r="S67" s="24">
        <f t="shared" si="14"/>
        <v>0.6535332994407728</v>
      </c>
      <c r="T67" s="31">
        <v>1679</v>
      </c>
      <c r="U67" s="33">
        <f t="shared" si="15"/>
        <v>3211</v>
      </c>
      <c r="V67" s="33">
        <f t="shared" si="16"/>
        <v>1</v>
      </c>
      <c r="W67" s="22">
        <f t="shared" si="24"/>
        <v>1363</v>
      </c>
      <c r="X67" s="23">
        <v>791</v>
      </c>
      <c r="Y67" s="32">
        <f t="shared" si="17"/>
        <v>0.7231352718078382</v>
      </c>
      <c r="Z67" s="32">
        <f t="shared" si="18"/>
        <v>0.8133140376266281</v>
      </c>
      <c r="AA67" s="34">
        <f t="shared" si="25"/>
        <v>47</v>
      </c>
      <c r="AB67" s="34">
        <f t="shared" si="26"/>
        <v>30</v>
      </c>
      <c r="AC67" s="23">
        <f t="shared" si="19"/>
        <v>0</v>
      </c>
      <c r="AD67" s="23">
        <f t="shared" si="20"/>
        <v>0</v>
      </c>
      <c r="AE67" s="23">
        <f t="shared" si="21"/>
        <v>0</v>
      </c>
      <c r="AF67" s="23">
        <f t="shared" si="22"/>
        <v>0</v>
      </c>
      <c r="AG67" s="23"/>
      <c r="AH67" s="36"/>
      <c r="AI67" s="34"/>
    </row>
    <row r="68" spans="1:35" s="11" customFormat="1" ht="19.5" customHeight="1">
      <c r="A68" s="14">
        <v>54</v>
      </c>
      <c r="B68" s="13" t="str">
        <f>'[2]Viec 08T-2018'!B20</f>
        <v>Bến Tre</v>
      </c>
      <c r="C68" s="10">
        <f>'[2]Viec 08T-2018'!C20</f>
        <v>15630</v>
      </c>
      <c r="D68" s="10">
        <f>'[2]Viec 08T-2018'!D20</f>
        <v>6423</v>
      </c>
      <c r="E68" s="10">
        <f>'[2]Viec 08T-2018'!E20</f>
        <v>9207</v>
      </c>
      <c r="F68" s="10">
        <f>'[2]Viec 08T-2018'!F20</f>
        <v>110</v>
      </c>
      <c r="G68" s="10">
        <f>'[2]Viec 08T-2018'!G20</f>
        <v>8</v>
      </c>
      <c r="H68" s="10">
        <f>'[2]Viec 08T-2018'!H20</f>
        <v>15520</v>
      </c>
      <c r="I68" s="10">
        <f>'[2]Viec 08T-2018'!I20</f>
        <v>12640</v>
      </c>
      <c r="J68" s="10">
        <f>'[2]Viec 08T-2018'!J20</f>
        <v>7201</v>
      </c>
      <c r="K68" s="10">
        <f>'[2]Viec 08T-2018'!K20</f>
        <v>254</v>
      </c>
      <c r="L68" s="10">
        <f>'[2]Viec 08T-2018'!L20</f>
        <v>5075</v>
      </c>
      <c r="M68" s="10">
        <f>'[2]Viec 08T-2018'!M20</f>
        <v>87</v>
      </c>
      <c r="N68" s="10">
        <f>'[2]Viec 08T-2018'!N20</f>
        <v>9</v>
      </c>
      <c r="O68" s="10">
        <f>'[2]Viec 08T-2018'!O20</f>
        <v>0</v>
      </c>
      <c r="P68" s="10">
        <f>'[2]Viec 08T-2018'!P20</f>
        <v>14</v>
      </c>
      <c r="Q68" s="10">
        <f>'[2]Viec 08T-2018'!Q20</f>
        <v>2880</v>
      </c>
      <c r="R68" s="10">
        <f t="shared" si="23"/>
        <v>8065</v>
      </c>
      <c r="S68" s="24">
        <f t="shared" si="14"/>
        <v>0.5897943037974683</v>
      </c>
      <c r="T68" s="31">
        <v>6423</v>
      </c>
      <c r="U68" s="33">
        <f t="shared" si="15"/>
        <v>9207</v>
      </c>
      <c r="V68" s="33">
        <f t="shared" si="16"/>
        <v>0</v>
      </c>
      <c r="W68" s="22">
        <f t="shared" si="24"/>
        <v>5185</v>
      </c>
      <c r="X68" s="23">
        <v>3542</v>
      </c>
      <c r="Y68" s="32">
        <f t="shared" si="17"/>
        <v>0.46386222473178995</v>
      </c>
      <c r="Z68" s="32">
        <f t="shared" si="18"/>
        <v>0.8144329896907216</v>
      </c>
      <c r="AA68" s="34">
        <f t="shared" si="25"/>
        <v>12</v>
      </c>
      <c r="AB68" s="34">
        <f t="shared" si="26"/>
        <v>38</v>
      </c>
      <c r="AC68" s="23">
        <f t="shared" si="19"/>
        <v>0</v>
      </c>
      <c r="AD68" s="23">
        <f t="shared" si="20"/>
        <v>0</v>
      </c>
      <c r="AE68" s="23">
        <f t="shared" si="21"/>
        <v>0</v>
      </c>
      <c r="AF68" s="23">
        <f t="shared" si="22"/>
        <v>0</v>
      </c>
      <c r="AG68" s="23"/>
      <c r="AH68" s="36"/>
      <c r="AI68" s="34"/>
    </row>
    <row r="69" spans="1:35" s="11" customFormat="1" ht="19.5" customHeight="1">
      <c r="A69" s="12">
        <v>55</v>
      </c>
      <c r="B69" s="13" t="str">
        <f>'[2]Viec 08T-2018'!B39</f>
        <v>Hà Tĩnh</v>
      </c>
      <c r="C69" s="10">
        <f>'[2]Viec 08T-2018'!C39</f>
        <v>3760</v>
      </c>
      <c r="D69" s="10">
        <f>'[2]Viec 08T-2018'!D39</f>
        <v>974</v>
      </c>
      <c r="E69" s="10">
        <f>'[2]Viec 08T-2018'!E39</f>
        <v>2786</v>
      </c>
      <c r="F69" s="10">
        <f>'[2]Viec 08T-2018'!F39</f>
        <v>43</v>
      </c>
      <c r="G69" s="10">
        <f>'[2]Viec 08T-2018'!G39</f>
        <v>0</v>
      </c>
      <c r="H69" s="10">
        <f>'[2]Viec 08T-2018'!H39</f>
        <v>3717</v>
      </c>
      <c r="I69" s="10">
        <f>'[2]Viec 08T-2018'!I39</f>
        <v>3041</v>
      </c>
      <c r="J69" s="10">
        <f>'[2]Viec 08T-2018'!J39</f>
        <v>2508</v>
      </c>
      <c r="K69" s="10">
        <f>'[2]Viec 08T-2018'!K39</f>
        <v>21</v>
      </c>
      <c r="L69" s="10">
        <f>'[2]Viec 08T-2018'!L39</f>
        <v>493</v>
      </c>
      <c r="M69" s="10">
        <f>'[2]Viec 08T-2018'!M39</f>
        <v>3</v>
      </c>
      <c r="N69" s="10">
        <f>'[2]Viec 08T-2018'!N39</f>
        <v>1</v>
      </c>
      <c r="O69" s="10">
        <f>'[2]Viec 08T-2018'!O39</f>
        <v>0</v>
      </c>
      <c r="P69" s="10">
        <f>'[2]Viec 08T-2018'!P39</f>
        <v>15</v>
      </c>
      <c r="Q69" s="10">
        <f>'[2]Viec 08T-2018'!Q39</f>
        <v>676</v>
      </c>
      <c r="R69" s="10">
        <f t="shared" si="23"/>
        <v>1188</v>
      </c>
      <c r="S69" s="24">
        <f t="shared" si="14"/>
        <v>0.8316343308122328</v>
      </c>
      <c r="T69" s="31">
        <v>974</v>
      </c>
      <c r="U69" s="33">
        <f t="shared" si="15"/>
        <v>2786</v>
      </c>
      <c r="V69" s="33">
        <f t="shared" si="16"/>
        <v>0</v>
      </c>
      <c r="W69" s="22">
        <f t="shared" si="24"/>
        <v>512</v>
      </c>
      <c r="X69" s="23">
        <v>339</v>
      </c>
      <c r="Y69" s="32">
        <f t="shared" si="17"/>
        <v>0.5103244837758112</v>
      </c>
      <c r="Z69" s="32">
        <f t="shared" si="18"/>
        <v>0.8181329028786656</v>
      </c>
      <c r="AA69" s="34">
        <f t="shared" si="25"/>
        <v>53</v>
      </c>
      <c r="AB69" s="34">
        <f t="shared" si="26"/>
        <v>7</v>
      </c>
      <c r="AC69" s="23">
        <f t="shared" si="19"/>
        <v>0</v>
      </c>
      <c r="AD69" s="23">
        <f t="shared" si="20"/>
        <v>0</v>
      </c>
      <c r="AE69" s="23">
        <f t="shared" si="21"/>
        <v>0</v>
      </c>
      <c r="AF69" s="23">
        <f t="shared" si="22"/>
        <v>0</v>
      </c>
      <c r="AG69" s="23"/>
      <c r="AH69" s="36"/>
      <c r="AI69" s="34"/>
    </row>
    <row r="70" spans="1:35" s="11" customFormat="1" ht="19.5" customHeight="1">
      <c r="A70" s="14">
        <v>56</v>
      </c>
      <c r="B70" s="13" t="str">
        <f>'[2]Viec 08T-2018'!B18</f>
        <v>Bạc Liêu</v>
      </c>
      <c r="C70" s="10">
        <f>'[2]Viec 08T-2018'!C18</f>
        <v>10590</v>
      </c>
      <c r="D70" s="10">
        <f>'[2]Viec 08T-2018'!D18</f>
        <v>4351</v>
      </c>
      <c r="E70" s="10">
        <f>'[2]Viec 08T-2018'!E18</f>
        <v>6239</v>
      </c>
      <c r="F70" s="10">
        <f>'[2]Viec 08T-2018'!F18</f>
        <v>99</v>
      </c>
      <c r="G70" s="10">
        <f>'[2]Viec 08T-2018'!G18</f>
        <v>0</v>
      </c>
      <c r="H70" s="10">
        <f>'[2]Viec 08T-2018'!H18</f>
        <v>10491</v>
      </c>
      <c r="I70" s="10">
        <f>'[2]Viec 08T-2018'!I18</f>
        <v>8590</v>
      </c>
      <c r="J70" s="10">
        <f>'[2]Viec 08T-2018'!J18</f>
        <v>4782</v>
      </c>
      <c r="K70" s="10">
        <f>'[2]Viec 08T-2018'!K18</f>
        <v>72</v>
      </c>
      <c r="L70" s="10">
        <f>'[2]Viec 08T-2018'!L18</f>
        <v>3706</v>
      </c>
      <c r="M70" s="10">
        <f>'[2]Viec 08T-2018'!M18</f>
        <v>16</v>
      </c>
      <c r="N70" s="10">
        <f>'[2]Viec 08T-2018'!N18</f>
        <v>4</v>
      </c>
      <c r="O70" s="10">
        <f>'[2]Viec 08T-2018'!O18</f>
        <v>1</v>
      </c>
      <c r="P70" s="10">
        <f>'[2]Viec 08T-2018'!P18</f>
        <v>9</v>
      </c>
      <c r="Q70" s="10">
        <f>'[2]Viec 08T-2018'!Q18</f>
        <v>1901</v>
      </c>
      <c r="R70" s="10">
        <f t="shared" si="23"/>
        <v>5637</v>
      </c>
      <c r="S70" s="24">
        <f t="shared" si="14"/>
        <v>0.5650756693830035</v>
      </c>
      <c r="T70" s="31">
        <v>4351</v>
      </c>
      <c r="U70" s="33">
        <f t="shared" si="15"/>
        <v>6239</v>
      </c>
      <c r="V70" s="33">
        <f t="shared" si="16"/>
        <v>0</v>
      </c>
      <c r="W70" s="22">
        <f t="shared" si="24"/>
        <v>3736</v>
      </c>
      <c r="X70" s="23">
        <v>2611</v>
      </c>
      <c r="Y70" s="32">
        <f t="shared" si="17"/>
        <v>0.43086939869781693</v>
      </c>
      <c r="Z70" s="32">
        <f t="shared" si="18"/>
        <v>0.818797064150224</v>
      </c>
      <c r="AA70" s="34">
        <f t="shared" si="25"/>
        <v>28</v>
      </c>
      <c r="AB70" s="34">
        <f t="shared" si="26"/>
        <v>48</v>
      </c>
      <c r="AC70" s="23">
        <f t="shared" si="19"/>
        <v>0</v>
      </c>
      <c r="AD70" s="23">
        <f t="shared" si="20"/>
        <v>0</v>
      </c>
      <c r="AE70" s="23">
        <f t="shared" si="21"/>
        <v>0</v>
      </c>
      <c r="AF70" s="23">
        <f t="shared" si="22"/>
        <v>0</v>
      </c>
      <c r="AG70" s="23"/>
      <c r="AH70" s="36"/>
      <c r="AI70" s="34"/>
    </row>
    <row r="71" spans="1:35" s="11" customFormat="1" ht="19.5" customHeight="1">
      <c r="A71" s="12">
        <v>57</v>
      </c>
      <c r="B71" s="13" t="str">
        <f>'[2]Viec 08T-2018'!B40</f>
        <v>Hải Dương</v>
      </c>
      <c r="C71" s="10">
        <f>'[2]Viec 08T-2018'!C40</f>
        <v>9252</v>
      </c>
      <c r="D71" s="10">
        <f>'[2]Viec 08T-2018'!D40</f>
        <v>2966</v>
      </c>
      <c r="E71" s="10">
        <f>'[2]Viec 08T-2018'!E40</f>
        <v>6286</v>
      </c>
      <c r="F71" s="10">
        <f>'[2]Viec 08T-2018'!F40</f>
        <v>142</v>
      </c>
      <c r="G71" s="10">
        <f>'[2]Viec 08T-2018'!G40</f>
        <v>6</v>
      </c>
      <c r="H71" s="10">
        <f>'[2]Viec 08T-2018'!H40</f>
        <v>9110</v>
      </c>
      <c r="I71" s="10">
        <f>'[2]Viec 08T-2018'!I40</f>
        <v>7534</v>
      </c>
      <c r="J71" s="10">
        <f>'[2]Viec 08T-2018'!J40</f>
        <v>5469</v>
      </c>
      <c r="K71" s="10">
        <f>'[2]Viec 08T-2018'!K40</f>
        <v>54</v>
      </c>
      <c r="L71" s="10">
        <f>'[2]Viec 08T-2018'!L40</f>
        <v>1971</v>
      </c>
      <c r="M71" s="10">
        <f>'[2]Viec 08T-2018'!M40</f>
        <v>3</v>
      </c>
      <c r="N71" s="10">
        <f>'[2]Viec 08T-2018'!N40</f>
        <v>2</v>
      </c>
      <c r="O71" s="10">
        <f>'[2]Viec 08T-2018'!O40</f>
        <v>0</v>
      </c>
      <c r="P71" s="10">
        <f>'[2]Viec 08T-2018'!P40</f>
        <v>35</v>
      </c>
      <c r="Q71" s="10">
        <f>'[2]Viec 08T-2018'!Q40</f>
        <v>1576</v>
      </c>
      <c r="R71" s="10">
        <f t="shared" si="23"/>
        <v>3587</v>
      </c>
      <c r="S71" s="24">
        <f t="shared" si="14"/>
        <v>0.7330767188744359</v>
      </c>
      <c r="T71" s="31">
        <v>2966</v>
      </c>
      <c r="U71" s="33">
        <f t="shared" si="15"/>
        <v>6286</v>
      </c>
      <c r="V71" s="33">
        <f t="shared" si="16"/>
        <v>0</v>
      </c>
      <c r="W71" s="22">
        <f t="shared" si="24"/>
        <v>2011</v>
      </c>
      <c r="X71" s="23">
        <v>1354</v>
      </c>
      <c r="Y71" s="32">
        <f t="shared" si="17"/>
        <v>0.48522895125553916</v>
      </c>
      <c r="Z71" s="32">
        <f t="shared" si="18"/>
        <v>0.8270032930845225</v>
      </c>
      <c r="AA71" s="34">
        <f t="shared" si="25"/>
        <v>31</v>
      </c>
      <c r="AB71" s="34">
        <f t="shared" si="26"/>
        <v>18</v>
      </c>
      <c r="AC71" s="23">
        <f t="shared" si="19"/>
        <v>0</v>
      </c>
      <c r="AD71" s="23">
        <f t="shared" si="20"/>
        <v>0</v>
      </c>
      <c r="AE71" s="23">
        <f t="shared" si="21"/>
        <v>0</v>
      </c>
      <c r="AF71" s="23">
        <f t="shared" si="22"/>
        <v>0</v>
      </c>
      <c r="AG71" s="23"/>
      <c r="AH71" s="36"/>
      <c r="AI71" s="34"/>
    </row>
    <row r="72" spans="1:35" s="11" customFormat="1" ht="19.5" customHeight="1">
      <c r="A72" s="14">
        <v>58</v>
      </c>
      <c r="B72" s="13" t="str">
        <f>'[2]Viec 08T-2018'!B72</f>
        <v>Trà Vinh</v>
      </c>
      <c r="C72" s="10">
        <f>'[2]Viec 08T-2018'!C72</f>
        <v>15040</v>
      </c>
      <c r="D72" s="10">
        <f>'[2]Viec 08T-2018'!D72</f>
        <v>6946</v>
      </c>
      <c r="E72" s="10">
        <f>'[2]Viec 08T-2018'!E72</f>
        <v>8094</v>
      </c>
      <c r="F72" s="10">
        <f>'[2]Viec 08T-2018'!F72</f>
        <v>89</v>
      </c>
      <c r="G72" s="10">
        <f>'[2]Viec 08T-2018'!G72</f>
        <v>6</v>
      </c>
      <c r="H72" s="10">
        <f>'[2]Viec 08T-2018'!H72</f>
        <v>14951</v>
      </c>
      <c r="I72" s="10">
        <f>'[2]Viec 08T-2018'!I72</f>
        <v>12394</v>
      </c>
      <c r="J72" s="10">
        <f>'[2]Viec 08T-2018'!J72</f>
        <v>6129</v>
      </c>
      <c r="K72" s="10">
        <f>'[2]Viec 08T-2018'!K72</f>
        <v>165</v>
      </c>
      <c r="L72" s="10">
        <f>'[2]Viec 08T-2018'!L72</f>
        <v>6023</v>
      </c>
      <c r="M72" s="10">
        <f>'[2]Viec 08T-2018'!M72</f>
        <v>33</v>
      </c>
      <c r="N72" s="10">
        <f>'[2]Viec 08T-2018'!N72</f>
        <v>7</v>
      </c>
      <c r="O72" s="10">
        <f>'[2]Viec 08T-2018'!O72</f>
        <v>0</v>
      </c>
      <c r="P72" s="10">
        <f>'[2]Viec 08T-2018'!P72</f>
        <v>37</v>
      </c>
      <c r="Q72" s="10">
        <f>'[2]Viec 08T-2018'!Q72</f>
        <v>2557</v>
      </c>
      <c r="R72" s="10">
        <f t="shared" si="23"/>
        <v>8657</v>
      </c>
      <c r="S72" s="24">
        <f t="shared" si="14"/>
        <v>0.5078263675972244</v>
      </c>
      <c r="T72" s="31">
        <v>6946</v>
      </c>
      <c r="U72" s="33">
        <f t="shared" si="15"/>
        <v>8094</v>
      </c>
      <c r="V72" s="33">
        <f t="shared" si="16"/>
        <v>0</v>
      </c>
      <c r="W72" s="22">
        <f t="shared" si="24"/>
        <v>6100</v>
      </c>
      <c r="X72" s="23">
        <v>2835</v>
      </c>
      <c r="Y72" s="32">
        <f t="shared" si="17"/>
        <v>1.1516754850088184</v>
      </c>
      <c r="Z72" s="32">
        <f t="shared" si="18"/>
        <v>0.8289746505250485</v>
      </c>
      <c r="AA72" s="34">
        <f t="shared" si="25"/>
        <v>14</v>
      </c>
      <c r="AB72" s="34">
        <f t="shared" si="26"/>
        <v>58</v>
      </c>
      <c r="AC72" s="23">
        <f t="shared" si="19"/>
        <v>0</v>
      </c>
      <c r="AD72" s="23">
        <f t="shared" si="20"/>
        <v>0</v>
      </c>
      <c r="AE72" s="23">
        <f t="shared" si="21"/>
        <v>0</v>
      </c>
      <c r="AF72" s="23">
        <f t="shared" si="22"/>
        <v>0</v>
      </c>
      <c r="AG72" s="23"/>
      <c r="AH72" s="36"/>
      <c r="AI72" s="34"/>
    </row>
    <row r="73" spans="1:35" s="11" customFormat="1" ht="19.5" customHeight="1">
      <c r="A73" s="12">
        <v>59</v>
      </c>
      <c r="B73" s="13" t="str">
        <f>'[2]Viec 08T-2018'!B36</f>
        <v>Hà Giang</v>
      </c>
      <c r="C73" s="10">
        <f>'[2]Viec 08T-2018'!C36</f>
        <v>2452</v>
      </c>
      <c r="D73" s="10">
        <f>'[2]Viec 08T-2018'!D36</f>
        <v>513</v>
      </c>
      <c r="E73" s="10">
        <f>'[2]Viec 08T-2018'!E36</f>
        <v>1939</v>
      </c>
      <c r="F73" s="10">
        <f>'[2]Viec 08T-2018'!F36</f>
        <v>12</v>
      </c>
      <c r="G73" s="10">
        <f>'[2]Viec 08T-2018'!G36</f>
        <v>0</v>
      </c>
      <c r="H73" s="10">
        <f>'[2]Viec 08T-2018'!H36</f>
        <v>2440</v>
      </c>
      <c r="I73" s="10">
        <f>'[2]Viec 08T-2018'!I36</f>
        <v>2039</v>
      </c>
      <c r="J73" s="10">
        <f>'[2]Viec 08T-2018'!J36</f>
        <v>1698</v>
      </c>
      <c r="K73" s="10">
        <f>'[2]Viec 08T-2018'!K36</f>
        <v>16</v>
      </c>
      <c r="L73" s="10">
        <f>'[2]Viec 08T-2018'!L36</f>
        <v>306</v>
      </c>
      <c r="M73" s="10">
        <f>'[2]Viec 08T-2018'!M36</f>
        <v>7</v>
      </c>
      <c r="N73" s="10">
        <f>'[2]Viec 08T-2018'!N36</f>
        <v>0</v>
      </c>
      <c r="O73" s="10">
        <f>'[2]Viec 08T-2018'!O36</f>
        <v>0</v>
      </c>
      <c r="P73" s="10">
        <f>'[2]Viec 08T-2018'!P36</f>
        <v>12</v>
      </c>
      <c r="Q73" s="10">
        <f>'[2]Viec 08T-2018'!Q36</f>
        <v>401</v>
      </c>
      <c r="R73" s="10">
        <f t="shared" si="23"/>
        <v>726</v>
      </c>
      <c r="S73" s="24">
        <f t="shared" si="14"/>
        <v>0.8406081412457087</v>
      </c>
      <c r="T73" s="31">
        <v>513</v>
      </c>
      <c r="U73" s="33">
        <f t="shared" si="15"/>
        <v>1939</v>
      </c>
      <c r="V73" s="33">
        <f t="shared" si="16"/>
        <v>0</v>
      </c>
      <c r="W73" s="22">
        <f t="shared" si="24"/>
        <v>325</v>
      </c>
      <c r="X73" s="23">
        <v>111</v>
      </c>
      <c r="Y73" s="32">
        <f t="shared" si="17"/>
        <v>1.927927927927928</v>
      </c>
      <c r="Z73" s="32">
        <f t="shared" si="18"/>
        <v>0.8356557377049181</v>
      </c>
      <c r="AA73" s="34">
        <f t="shared" si="25"/>
        <v>58</v>
      </c>
      <c r="AB73" s="34">
        <f t="shared" si="26"/>
        <v>6</v>
      </c>
      <c r="AC73" s="23">
        <f t="shared" si="19"/>
        <v>0</v>
      </c>
      <c r="AD73" s="23">
        <f t="shared" si="20"/>
        <v>0</v>
      </c>
      <c r="AE73" s="23">
        <f t="shared" si="21"/>
        <v>0</v>
      </c>
      <c r="AF73" s="23">
        <f t="shared" si="22"/>
        <v>0</v>
      </c>
      <c r="AG73" s="23"/>
      <c r="AH73" s="36"/>
      <c r="AI73" s="34"/>
    </row>
    <row r="74" spans="1:35" s="11" customFormat="1" ht="19.5" customHeight="1">
      <c r="A74" s="14">
        <v>60</v>
      </c>
      <c r="B74" s="13" t="str">
        <f>'[2]Viec 08T-2018'!B44</f>
        <v>Hòa Bình</v>
      </c>
      <c r="C74" s="10">
        <f>'[2]Viec 08T-2018'!C44</f>
        <v>3612</v>
      </c>
      <c r="D74" s="10">
        <f>'[2]Viec 08T-2018'!D44</f>
        <v>750</v>
      </c>
      <c r="E74" s="10">
        <f>'[2]Viec 08T-2018'!E44</f>
        <v>2862</v>
      </c>
      <c r="F74" s="10">
        <f>'[2]Viec 08T-2018'!F44</f>
        <v>32</v>
      </c>
      <c r="G74" s="10">
        <f>'[2]Viec 08T-2018'!G44</f>
        <v>0</v>
      </c>
      <c r="H74" s="10">
        <f>'[2]Viec 08T-2018'!H44</f>
        <v>3580</v>
      </c>
      <c r="I74" s="10">
        <f>'[2]Viec 08T-2018'!I44</f>
        <v>3046</v>
      </c>
      <c r="J74" s="10">
        <f>'[2]Viec 08T-2018'!J44</f>
        <v>2446</v>
      </c>
      <c r="K74" s="10">
        <f>'[2]Viec 08T-2018'!K44</f>
        <v>19</v>
      </c>
      <c r="L74" s="10">
        <f>'[2]Viec 08T-2018'!L44</f>
        <v>549</v>
      </c>
      <c r="M74" s="10">
        <f>'[2]Viec 08T-2018'!M44</f>
        <v>7</v>
      </c>
      <c r="N74" s="10">
        <f>'[2]Viec 08T-2018'!N44</f>
        <v>0</v>
      </c>
      <c r="O74" s="10">
        <f>'[2]Viec 08T-2018'!O44</f>
        <v>0</v>
      </c>
      <c r="P74" s="10">
        <f>'[2]Viec 08T-2018'!P44</f>
        <v>25</v>
      </c>
      <c r="Q74" s="10">
        <f>'[2]Viec 08T-2018'!Q44</f>
        <v>534</v>
      </c>
      <c r="R74" s="10">
        <f t="shared" si="23"/>
        <v>1115</v>
      </c>
      <c r="S74" s="24">
        <f t="shared" si="14"/>
        <v>0.809258043335522</v>
      </c>
      <c r="T74" s="31">
        <v>750</v>
      </c>
      <c r="U74" s="33">
        <f t="shared" si="15"/>
        <v>2862</v>
      </c>
      <c r="V74" s="33">
        <f t="shared" si="16"/>
        <v>0</v>
      </c>
      <c r="W74" s="22">
        <f t="shared" si="24"/>
        <v>581</v>
      </c>
      <c r="X74" s="23">
        <v>222</v>
      </c>
      <c r="Y74" s="32">
        <f t="shared" si="17"/>
        <v>1.617117117117117</v>
      </c>
      <c r="Z74" s="32">
        <f t="shared" si="18"/>
        <v>0.8508379888268156</v>
      </c>
      <c r="AA74" s="34">
        <f t="shared" si="25"/>
        <v>54</v>
      </c>
      <c r="AB74" s="34">
        <f t="shared" si="26"/>
        <v>10</v>
      </c>
      <c r="AC74" s="23">
        <f t="shared" si="19"/>
        <v>0</v>
      </c>
      <c r="AD74" s="23">
        <f t="shared" si="20"/>
        <v>0</v>
      </c>
      <c r="AE74" s="23">
        <f t="shared" si="21"/>
        <v>0</v>
      </c>
      <c r="AF74" s="23">
        <f t="shared" si="22"/>
        <v>0</v>
      </c>
      <c r="AG74" s="23"/>
      <c r="AH74" s="36"/>
      <c r="AI74" s="34"/>
    </row>
    <row r="75" spans="1:35" s="11" customFormat="1" ht="19.5" customHeight="1">
      <c r="A75" s="12">
        <v>61</v>
      </c>
      <c r="B75" s="13" t="str">
        <f>'[2]Viec 08T-2018'!B22</f>
        <v>Bình Dương</v>
      </c>
      <c r="C75" s="10">
        <f>'[2]Viec 08T-2018'!C22</f>
        <v>22833</v>
      </c>
      <c r="D75" s="10">
        <f>'[2]Viec 08T-2018'!D22</f>
        <v>9473</v>
      </c>
      <c r="E75" s="10">
        <f>'[2]Viec 08T-2018'!E22</f>
        <v>13360</v>
      </c>
      <c r="F75" s="10">
        <f>'[2]Viec 08T-2018'!F22</f>
        <v>318</v>
      </c>
      <c r="G75" s="10">
        <f>'[2]Viec 08T-2018'!G22</f>
        <v>2</v>
      </c>
      <c r="H75" s="10">
        <f>'[2]Viec 08T-2018'!H22</f>
        <v>22515</v>
      </c>
      <c r="I75" s="10">
        <f>'[2]Viec 08T-2018'!I22</f>
        <v>19263</v>
      </c>
      <c r="J75" s="10">
        <f>'[2]Viec 08T-2018'!J22</f>
        <v>10933</v>
      </c>
      <c r="K75" s="10">
        <f>'[2]Viec 08T-2018'!K22</f>
        <v>302</v>
      </c>
      <c r="L75" s="10">
        <f>'[2]Viec 08T-2018'!L22</f>
        <v>7671</v>
      </c>
      <c r="M75" s="10">
        <f>'[2]Viec 08T-2018'!M22</f>
        <v>275</v>
      </c>
      <c r="N75" s="10">
        <f>'[2]Viec 08T-2018'!N22</f>
        <v>20</v>
      </c>
      <c r="O75" s="10">
        <f>'[2]Viec 08T-2018'!O22</f>
        <v>0</v>
      </c>
      <c r="P75" s="10">
        <f>'[2]Viec 08T-2018'!P22</f>
        <v>62</v>
      </c>
      <c r="Q75" s="10">
        <f>'[2]Viec 08T-2018'!Q22</f>
        <v>3252</v>
      </c>
      <c r="R75" s="10">
        <f t="shared" si="23"/>
        <v>11280</v>
      </c>
      <c r="S75" s="24">
        <f t="shared" si="14"/>
        <v>0.5832424855941443</v>
      </c>
      <c r="T75" s="31">
        <v>9473</v>
      </c>
      <c r="U75" s="33">
        <f t="shared" si="15"/>
        <v>13360</v>
      </c>
      <c r="V75" s="33">
        <f t="shared" si="16"/>
        <v>0</v>
      </c>
      <c r="W75" s="22">
        <f t="shared" si="24"/>
        <v>8028</v>
      </c>
      <c r="X75" s="23">
        <v>6257</v>
      </c>
      <c r="Y75" s="32">
        <f t="shared" si="17"/>
        <v>0.28304299184912896</v>
      </c>
      <c r="Z75" s="32">
        <f t="shared" si="18"/>
        <v>0.8555629580279813</v>
      </c>
      <c r="AA75" s="34">
        <f t="shared" si="25"/>
        <v>6</v>
      </c>
      <c r="AB75" s="34">
        <f t="shared" si="26"/>
        <v>41</v>
      </c>
      <c r="AC75" s="23">
        <f t="shared" si="19"/>
        <v>0</v>
      </c>
      <c r="AD75" s="23">
        <f t="shared" si="20"/>
        <v>0</v>
      </c>
      <c r="AE75" s="23">
        <f t="shared" si="21"/>
        <v>0</v>
      </c>
      <c r="AF75" s="23">
        <f t="shared" si="22"/>
        <v>0</v>
      </c>
      <c r="AG75" s="23"/>
      <c r="AH75" s="36"/>
      <c r="AI75" s="34"/>
    </row>
    <row r="76" spans="1:35" s="11" customFormat="1" ht="19.5" customHeight="1">
      <c r="A76" s="14">
        <v>62</v>
      </c>
      <c r="B76" s="13" t="str">
        <f>'[2]Viec 08T-2018'!B66</f>
        <v>Sơn La</v>
      </c>
      <c r="C76" s="10">
        <f>'[2]Viec 08T-2018'!C66</f>
        <v>5555</v>
      </c>
      <c r="D76" s="10">
        <f>'[2]Viec 08T-2018'!D66</f>
        <v>1521</v>
      </c>
      <c r="E76" s="10">
        <f>'[2]Viec 08T-2018'!E66</f>
        <v>4034</v>
      </c>
      <c r="F76" s="10">
        <f>'[2]Viec 08T-2018'!F66</f>
        <v>34</v>
      </c>
      <c r="G76" s="10">
        <f>'[2]Viec 08T-2018'!G66</f>
        <v>0</v>
      </c>
      <c r="H76" s="10">
        <f>'[2]Viec 08T-2018'!H66</f>
        <v>5521</v>
      </c>
      <c r="I76" s="10">
        <f>'[2]Viec 08T-2018'!I66</f>
        <v>4761</v>
      </c>
      <c r="J76" s="10">
        <f>'[2]Viec 08T-2018'!J66</f>
        <v>3585</v>
      </c>
      <c r="K76" s="10">
        <f>'[2]Viec 08T-2018'!K66</f>
        <v>64</v>
      </c>
      <c r="L76" s="10">
        <f>'[2]Viec 08T-2018'!L66</f>
        <v>1087</v>
      </c>
      <c r="M76" s="10">
        <f>'[2]Viec 08T-2018'!M66</f>
        <v>11</v>
      </c>
      <c r="N76" s="10">
        <f>'[2]Viec 08T-2018'!N66</f>
        <v>6</v>
      </c>
      <c r="O76" s="10">
        <f>'[2]Viec 08T-2018'!O66</f>
        <v>0</v>
      </c>
      <c r="P76" s="10">
        <f>'[2]Viec 08T-2018'!P66</f>
        <v>8</v>
      </c>
      <c r="Q76" s="10">
        <f>'[2]Viec 08T-2018'!Q66</f>
        <v>760</v>
      </c>
      <c r="R76" s="10">
        <f t="shared" si="23"/>
        <v>1872</v>
      </c>
      <c r="S76" s="24">
        <f t="shared" si="14"/>
        <v>0.766435622768326</v>
      </c>
      <c r="T76" s="31">
        <v>1521</v>
      </c>
      <c r="U76" s="33">
        <f t="shared" si="15"/>
        <v>4034</v>
      </c>
      <c r="V76" s="33">
        <f t="shared" si="16"/>
        <v>0</v>
      </c>
      <c r="W76" s="22">
        <f t="shared" si="24"/>
        <v>1112</v>
      </c>
      <c r="X76" s="23">
        <v>745</v>
      </c>
      <c r="Y76" s="32">
        <f t="shared" si="17"/>
        <v>0.49261744966442955</v>
      </c>
      <c r="Z76" s="32">
        <f t="shared" si="18"/>
        <v>0.8623437783010324</v>
      </c>
      <c r="AA76" s="34">
        <f t="shared" si="25"/>
        <v>44</v>
      </c>
      <c r="AB76" s="34">
        <f t="shared" si="26"/>
        <v>13</v>
      </c>
      <c r="AC76" s="23">
        <f t="shared" si="19"/>
        <v>0</v>
      </c>
      <c r="AD76" s="23">
        <f t="shared" si="20"/>
        <v>0</v>
      </c>
      <c r="AE76" s="23">
        <f t="shared" si="21"/>
        <v>0</v>
      </c>
      <c r="AF76" s="23">
        <f t="shared" si="22"/>
        <v>0</v>
      </c>
      <c r="AG76" s="23"/>
      <c r="AH76" s="36"/>
      <c r="AI76" s="34"/>
    </row>
    <row r="77" spans="1:35" s="11" customFormat="1" ht="19.5" customHeight="1">
      <c r="A77" s="12">
        <v>63</v>
      </c>
      <c r="B77" s="13" t="str">
        <f>'[2]Viec 08T-2018'!B49</f>
        <v>Lai Châu</v>
      </c>
      <c r="C77" s="10">
        <f>'[2]Viec 08T-2018'!C49</f>
        <v>1426</v>
      </c>
      <c r="D77" s="10">
        <f>'[2]Viec 08T-2018'!D49</f>
        <v>232</v>
      </c>
      <c r="E77" s="10">
        <f>'[2]Viec 08T-2018'!E49</f>
        <v>1194</v>
      </c>
      <c r="F77" s="10">
        <f>'[2]Viec 08T-2018'!F49</f>
        <v>16</v>
      </c>
      <c r="G77" s="10">
        <f>'[2]Viec 08T-2018'!G49</f>
        <v>0</v>
      </c>
      <c r="H77" s="10">
        <f>'[2]Viec 08T-2018'!H49</f>
        <v>1410</v>
      </c>
      <c r="I77" s="10">
        <f>'[2]Viec 08T-2018'!I49</f>
        <v>1231</v>
      </c>
      <c r="J77" s="10">
        <f>'[2]Viec 08T-2018'!J49</f>
        <v>1093</v>
      </c>
      <c r="K77" s="10">
        <f>'[2]Viec 08T-2018'!K49</f>
        <v>10</v>
      </c>
      <c r="L77" s="10">
        <f>'[2]Viec 08T-2018'!L49</f>
        <v>125</v>
      </c>
      <c r="M77" s="10">
        <f>'[2]Viec 08T-2018'!M49</f>
        <v>2</v>
      </c>
      <c r="N77" s="10">
        <f>'[2]Viec 08T-2018'!N49</f>
        <v>0</v>
      </c>
      <c r="O77" s="10">
        <f>'[2]Viec 08T-2018'!O49</f>
        <v>0</v>
      </c>
      <c r="P77" s="10">
        <f>'[2]Viec 08T-2018'!P49</f>
        <v>1</v>
      </c>
      <c r="Q77" s="10">
        <f>'[2]Viec 08T-2018'!Q49</f>
        <v>179</v>
      </c>
      <c r="R77" s="10">
        <f t="shared" si="23"/>
        <v>307</v>
      </c>
      <c r="S77" s="24">
        <f t="shared" si="14"/>
        <v>0.8960194963444355</v>
      </c>
      <c r="T77" s="31">
        <v>232</v>
      </c>
      <c r="U77" s="33">
        <f t="shared" si="15"/>
        <v>1194</v>
      </c>
      <c r="V77" s="33">
        <f t="shared" si="16"/>
        <v>0</v>
      </c>
      <c r="W77" s="22">
        <f t="shared" si="24"/>
        <v>128</v>
      </c>
      <c r="X77" s="23">
        <v>50</v>
      </c>
      <c r="Y77" s="32">
        <f t="shared" si="17"/>
        <v>1.56</v>
      </c>
      <c r="Z77" s="32">
        <f t="shared" si="18"/>
        <v>0.8730496453900709</v>
      </c>
      <c r="AA77" s="34">
        <f t="shared" si="25"/>
        <v>63</v>
      </c>
      <c r="AB77" s="34">
        <f t="shared" si="26"/>
        <v>1</v>
      </c>
      <c r="AC77" s="23">
        <f t="shared" si="19"/>
        <v>0</v>
      </c>
      <c r="AD77" s="23">
        <f t="shared" si="20"/>
        <v>0</v>
      </c>
      <c r="AE77" s="23">
        <f t="shared" si="21"/>
        <v>0</v>
      </c>
      <c r="AF77" s="23">
        <f t="shared" si="22"/>
        <v>0</v>
      </c>
      <c r="AG77" s="23"/>
      <c r="AH77" s="36"/>
      <c r="AI77" s="34"/>
    </row>
    <row r="78" spans="1:35" s="11" customFormat="1" ht="19.5" customHeight="1">
      <c r="A78" s="37"/>
      <c r="B78" s="38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3"/>
      <c r="P78" s="43"/>
      <c r="Q78" s="43"/>
      <c r="R78" s="43"/>
      <c r="S78" s="44"/>
      <c r="T78" s="31"/>
      <c r="U78" s="33"/>
      <c r="V78" s="33"/>
      <c r="W78" s="22"/>
      <c r="X78" s="23"/>
      <c r="Y78" s="32"/>
      <c r="Z78" s="32"/>
      <c r="AA78" s="34"/>
      <c r="AB78" s="34"/>
      <c r="AC78" s="23"/>
      <c r="AD78" s="23"/>
      <c r="AE78" s="23"/>
      <c r="AF78" s="23"/>
      <c r="AG78" s="23"/>
      <c r="AH78" s="36"/>
      <c r="AI78" s="34"/>
    </row>
    <row r="79" spans="2:19" ht="15.75">
      <c r="B79" s="63"/>
      <c r="C79" s="63"/>
      <c r="D79" s="63"/>
      <c r="E79" s="63"/>
      <c r="F79" s="15"/>
      <c r="G79" s="15"/>
      <c r="H79" s="16"/>
      <c r="I79" s="16"/>
      <c r="J79" s="16"/>
      <c r="K79" s="16"/>
      <c r="L79" s="16"/>
      <c r="M79" s="16"/>
      <c r="N79" s="16"/>
      <c r="O79" s="64" t="s">
        <v>53</v>
      </c>
      <c r="P79" s="64"/>
      <c r="Q79" s="64"/>
      <c r="R79" s="64"/>
      <c r="S79" s="64"/>
    </row>
    <row r="80" spans="2:19" ht="15.75" customHeight="1">
      <c r="B80" s="19"/>
      <c r="C80" s="49" t="s">
        <v>38</v>
      </c>
      <c r="D80" s="49"/>
      <c r="E80" s="49"/>
      <c r="F80" s="18"/>
      <c r="G80" s="18"/>
      <c r="H80" s="19"/>
      <c r="I80" s="19"/>
      <c r="J80" s="19"/>
      <c r="K80" s="19"/>
      <c r="L80" s="19"/>
      <c r="M80" s="19"/>
      <c r="N80" s="48" t="s">
        <v>56</v>
      </c>
      <c r="O80" s="48"/>
      <c r="P80" s="48"/>
      <c r="Q80" s="48"/>
      <c r="R80" s="19"/>
      <c r="S80" s="19"/>
    </row>
    <row r="81" spans="2:19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48" t="s">
        <v>57</v>
      </c>
      <c r="O81" s="48"/>
      <c r="P81" s="48"/>
      <c r="Q81" s="48"/>
      <c r="R81" s="19"/>
      <c r="S81" s="19"/>
    </row>
    <row r="82" spans="2:19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30"/>
      <c r="O82" s="30"/>
      <c r="P82" s="30"/>
      <c r="Q82" s="30"/>
      <c r="R82" s="19"/>
      <c r="S82" s="19"/>
    </row>
    <row r="83" spans="2:19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30"/>
      <c r="O83" s="30"/>
      <c r="P83" s="30"/>
      <c r="Q83" s="30"/>
      <c r="R83" s="19"/>
      <c r="S83" s="19"/>
    </row>
    <row r="84" spans="2:19" ht="15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30"/>
      <c r="O84" s="48" t="s">
        <v>59</v>
      </c>
      <c r="P84" s="48"/>
      <c r="Q84" s="30"/>
      <c r="R84" s="19"/>
      <c r="S84" s="19"/>
    </row>
    <row r="85" spans="2:19" ht="11.25" customHeight="1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30"/>
      <c r="O85" s="30"/>
      <c r="P85" s="30"/>
      <c r="Q85" s="30"/>
      <c r="R85" s="19"/>
      <c r="S85" s="19"/>
    </row>
    <row r="86" spans="2:19" ht="15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30"/>
      <c r="O86" s="30"/>
      <c r="P86" s="30"/>
      <c r="Q86" s="30"/>
      <c r="R86" s="19"/>
      <c r="S86" s="19"/>
    </row>
    <row r="87" spans="2:19" ht="15.75">
      <c r="B87" s="19"/>
      <c r="C87" s="49" t="s">
        <v>46</v>
      </c>
      <c r="D87" s="49"/>
      <c r="E87" s="49"/>
      <c r="F87" s="18"/>
      <c r="G87" s="18"/>
      <c r="H87" s="19"/>
      <c r="I87" s="19"/>
      <c r="J87" s="19"/>
      <c r="K87" s="19"/>
      <c r="L87" s="19"/>
      <c r="M87" s="19"/>
      <c r="N87" s="48" t="s">
        <v>58</v>
      </c>
      <c r="O87" s="48"/>
      <c r="P87" s="48"/>
      <c r="Q87" s="48"/>
      <c r="R87" s="19"/>
      <c r="S87" s="19"/>
    </row>
    <row r="88" ht="12.75">
      <c r="B88" s="17"/>
    </row>
  </sheetData>
  <sheetProtection/>
  <mergeCells count="47">
    <mergeCell ref="Z8:Z12"/>
    <mergeCell ref="Y8:Y12"/>
    <mergeCell ref="W8:W12"/>
    <mergeCell ref="J10:P10"/>
    <mergeCell ref="J11:J12"/>
    <mergeCell ref="K11:K12"/>
    <mergeCell ref="L11:L12"/>
    <mergeCell ref="X8:X12"/>
    <mergeCell ref="R8:R12"/>
    <mergeCell ref="S8:S12"/>
    <mergeCell ref="AA8:AA12"/>
    <mergeCell ref="T8:T12"/>
    <mergeCell ref="U8:U12"/>
    <mergeCell ref="H8:Q8"/>
    <mergeCell ref="AB8:AB12"/>
    <mergeCell ref="A8:A12"/>
    <mergeCell ref="B8:B12"/>
    <mergeCell ref="C8:E8"/>
    <mergeCell ref="F8:F12"/>
    <mergeCell ref="G8:G12"/>
    <mergeCell ref="A13:B13"/>
    <mergeCell ref="C9:C12"/>
    <mergeCell ref="D9:E9"/>
    <mergeCell ref="B79:E79"/>
    <mergeCell ref="O79:S79"/>
    <mergeCell ref="P11:P12"/>
    <mergeCell ref="D10:D12"/>
    <mergeCell ref="B1:G1"/>
    <mergeCell ref="B2:G2"/>
    <mergeCell ref="A3:L3"/>
    <mergeCell ref="A4:S6"/>
    <mergeCell ref="P7:S7"/>
    <mergeCell ref="I10:I12"/>
    <mergeCell ref="E10:E12"/>
    <mergeCell ref="H9:H12"/>
    <mergeCell ref="I9:P9"/>
    <mergeCell ref="Q9:Q12"/>
    <mergeCell ref="V8:V12"/>
    <mergeCell ref="N81:Q81"/>
    <mergeCell ref="C80:E80"/>
    <mergeCell ref="N80:Q80"/>
    <mergeCell ref="C87:E87"/>
    <mergeCell ref="N87:Q87"/>
    <mergeCell ref="M11:M12"/>
    <mergeCell ref="N11:N12"/>
    <mergeCell ref="O11:O12"/>
    <mergeCell ref="O84:P84"/>
  </mergeCells>
  <printOptions/>
  <pageMargins left="0.35433070866141736" right="0.31496062992125984" top="0.4724409448818898" bottom="0.5511811023622047" header="0.31496062992125984" footer="0.31496062992125984"/>
  <pageSetup horizontalDpi="600" verticalDpi="600" orientation="landscape" paperSize="9" scale="98" r:id="rId2"/>
  <headerFooter differentFirst="1" alignWithMargins="0">
    <oddFooter>&amp;C&amp;P</oddFooter>
  </headerFooter>
  <rowBreaks count="1" manualBreakCount="1">
    <brk id="28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I88"/>
  <sheetViews>
    <sheetView view="pageBreakPreview" zoomScale="70" zoomScaleNormal="70" zoomScaleSheetLayoutView="70" workbookViewId="0" topLeftCell="A61">
      <selection activeCell="P84" sqref="P84:Q84"/>
    </sheetView>
  </sheetViews>
  <sheetFormatPr defaultColWidth="9.00390625" defaultRowHeight="15.75"/>
  <cols>
    <col min="1" max="1" width="3.25390625" style="1" customWidth="1"/>
    <col min="2" max="2" width="10.25390625" style="1" customWidth="1"/>
    <col min="3" max="3" width="7.25390625" style="1" customWidth="1"/>
    <col min="4" max="4" width="7.375" style="1" customWidth="1"/>
    <col min="5" max="5" width="6.875" style="1" customWidth="1"/>
    <col min="6" max="6" width="6.25390625" style="1" customWidth="1"/>
    <col min="7" max="7" width="6.625" style="1" customWidth="1"/>
    <col min="8" max="8" width="7.50390625" style="1" customWidth="1"/>
    <col min="9" max="10" width="7.00390625" style="1" customWidth="1"/>
    <col min="11" max="11" width="6.625" style="1" customWidth="1"/>
    <col min="12" max="12" width="5.50390625" style="1" customWidth="1"/>
    <col min="13" max="13" width="6.75390625" style="1" customWidth="1"/>
    <col min="14" max="15" width="6.50390625" style="1" customWidth="1"/>
    <col min="16" max="16" width="6.25390625" style="1" customWidth="1"/>
    <col min="17" max="17" width="6.625" style="1" customWidth="1"/>
    <col min="18" max="18" width="7.125" style="1" customWidth="1"/>
    <col min="19" max="19" width="7.00390625" style="1" customWidth="1"/>
    <col min="20" max="20" width="5.50390625" style="1" customWidth="1"/>
    <col min="21" max="21" width="14.25390625" style="1" customWidth="1"/>
    <col min="22" max="22" width="13.00390625" style="1" customWidth="1"/>
    <col min="23" max="23" width="12.875" style="1" customWidth="1"/>
    <col min="24" max="24" width="12.00390625" style="1" customWidth="1"/>
    <col min="25" max="25" width="14.50390625" style="1" customWidth="1"/>
    <col min="26" max="29" width="9.00390625" style="1" customWidth="1"/>
    <col min="30" max="30" width="14.625" style="34" customWidth="1"/>
    <col min="31" max="33" width="6.125" style="34" customWidth="1"/>
    <col min="34" max="34" width="13.25390625" style="1" bestFit="1" customWidth="1"/>
    <col min="35" max="16384" width="9.00390625" style="1" customWidth="1"/>
  </cols>
  <sheetData>
    <row r="1" spans="2:10" ht="18.75" customHeight="1">
      <c r="B1" s="51" t="s">
        <v>0</v>
      </c>
      <c r="C1" s="51"/>
      <c r="D1" s="51"/>
      <c r="E1" s="51"/>
      <c r="F1" s="51"/>
      <c r="G1" s="51"/>
      <c r="H1" s="51"/>
      <c r="I1" s="20"/>
      <c r="J1" s="20"/>
    </row>
    <row r="2" spans="2:10" ht="31.5" customHeight="1">
      <c r="B2" s="52" t="s">
        <v>1</v>
      </c>
      <c r="C2" s="52"/>
      <c r="D2" s="52"/>
      <c r="E2" s="52"/>
      <c r="F2" s="52"/>
      <c r="G2" s="52"/>
      <c r="H2" s="52"/>
      <c r="I2" s="21"/>
      <c r="J2" s="21"/>
    </row>
    <row r="3" spans="1:16" ht="6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P3" s="2"/>
    </row>
    <row r="4" spans="1:20" ht="15.75" customHeight="1">
      <c r="A4" s="54" t="s">
        <v>55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ht="22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13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71" t="s">
        <v>39</v>
      </c>
      <c r="R7" s="56"/>
      <c r="S7" s="56"/>
      <c r="T7" s="56"/>
    </row>
    <row r="8" spans="1:29" ht="14.25" customHeight="1">
      <c r="A8" s="67" t="s">
        <v>3</v>
      </c>
      <c r="B8" s="67" t="s">
        <v>4</v>
      </c>
      <c r="C8" s="50" t="s">
        <v>5</v>
      </c>
      <c r="D8" s="50"/>
      <c r="E8" s="50"/>
      <c r="F8" s="57" t="s">
        <v>6</v>
      </c>
      <c r="G8" s="50" t="s">
        <v>7</v>
      </c>
      <c r="H8" s="60" t="s">
        <v>8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70" t="s">
        <v>9</v>
      </c>
      <c r="T8" s="50" t="s">
        <v>41</v>
      </c>
      <c r="U8" s="66" t="s">
        <v>51</v>
      </c>
      <c r="V8" s="65" t="s">
        <v>16</v>
      </c>
      <c r="W8" s="45" t="s">
        <v>50</v>
      </c>
      <c r="X8" s="65" t="s">
        <v>52</v>
      </c>
      <c r="Y8" s="65" t="s">
        <v>47</v>
      </c>
      <c r="Z8" s="65" t="s">
        <v>44</v>
      </c>
      <c r="AA8" s="45" t="s">
        <v>45</v>
      </c>
      <c r="AB8" s="65" t="s">
        <v>48</v>
      </c>
      <c r="AC8" s="65" t="s">
        <v>49</v>
      </c>
    </row>
    <row r="9" spans="1:29" ht="14.25" customHeight="1">
      <c r="A9" s="67"/>
      <c r="B9" s="67"/>
      <c r="C9" s="50" t="s">
        <v>10</v>
      </c>
      <c r="D9" s="50" t="s">
        <v>11</v>
      </c>
      <c r="E9" s="50"/>
      <c r="F9" s="58"/>
      <c r="G9" s="50"/>
      <c r="H9" s="50" t="s">
        <v>14</v>
      </c>
      <c r="I9" s="60" t="s">
        <v>12</v>
      </c>
      <c r="J9" s="60"/>
      <c r="K9" s="60"/>
      <c r="L9" s="60"/>
      <c r="M9" s="60"/>
      <c r="N9" s="60"/>
      <c r="O9" s="60"/>
      <c r="P9" s="60"/>
      <c r="Q9" s="60"/>
      <c r="R9" s="50" t="s">
        <v>13</v>
      </c>
      <c r="S9" s="70"/>
      <c r="T9" s="50"/>
      <c r="U9" s="66"/>
      <c r="V9" s="65"/>
      <c r="W9" s="46"/>
      <c r="X9" s="65"/>
      <c r="Y9" s="65"/>
      <c r="Z9" s="65"/>
      <c r="AA9" s="46"/>
      <c r="AB9" s="65"/>
      <c r="AC9" s="65"/>
    </row>
    <row r="10" spans="1:29" ht="14.25" customHeight="1">
      <c r="A10" s="67"/>
      <c r="B10" s="67"/>
      <c r="C10" s="50"/>
      <c r="D10" s="50" t="s">
        <v>15</v>
      </c>
      <c r="E10" s="50" t="s">
        <v>16</v>
      </c>
      <c r="F10" s="58"/>
      <c r="G10" s="50"/>
      <c r="H10" s="50"/>
      <c r="I10" s="57" t="s">
        <v>14</v>
      </c>
      <c r="J10" s="68" t="s">
        <v>11</v>
      </c>
      <c r="K10" s="69"/>
      <c r="L10" s="69"/>
      <c r="M10" s="69"/>
      <c r="N10" s="69"/>
      <c r="O10" s="69"/>
      <c r="P10" s="69"/>
      <c r="Q10" s="69"/>
      <c r="R10" s="50"/>
      <c r="S10" s="70"/>
      <c r="T10" s="50"/>
      <c r="U10" s="66"/>
      <c r="V10" s="65"/>
      <c r="W10" s="46"/>
      <c r="X10" s="65"/>
      <c r="Y10" s="65"/>
      <c r="Z10" s="65"/>
      <c r="AA10" s="46"/>
      <c r="AB10" s="65"/>
      <c r="AC10" s="65"/>
    </row>
    <row r="11" spans="1:29" ht="12.75" customHeight="1">
      <c r="A11" s="67"/>
      <c r="B11" s="67"/>
      <c r="C11" s="50"/>
      <c r="D11" s="50"/>
      <c r="E11" s="50"/>
      <c r="F11" s="58"/>
      <c r="G11" s="50"/>
      <c r="H11" s="50"/>
      <c r="I11" s="58"/>
      <c r="J11" s="60" t="s">
        <v>17</v>
      </c>
      <c r="K11" s="50" t="s">
        <v>18</v>
      </c>
      <c r="L11" s="57" t="s">
        <v>40</v>
      </c>
      <c r="M11" s="50" t="s">
        <v>19</v>
      </c>
      <c r="N11" s="50" t="s">
        <v>20</v>
      </c>
      <c r="O11" s="50" t="s">
        <v>21</v>
      </c>
      <c r="P11" s="50" t="s">
        <v>22</v>
      </c>
      <c r="Q11" s="60" t="s">
        <v>23</v>
      </c>
      <c r="R11" s="50"/>
      <c r="S11" s="70"/>
      <c r="T11" s="50"/>
      <c r="U11" s="66"/>
      <c r="V11" s="65"/>
      <c r="W11" s="46"/>
      <c r="X11" s="65"/>
      <c r="Y11" s="65"/>
      <c r="Z11" s="65"/>
      <c r="AA11" s="46"/>
      <c r="AB11" s="65"/>
      <c r="AC11" s="65"/>
    </row>
    <row r="12" spans="1:29" ht="56.25" customHeight="1">
      <c r="A12" s="67"/>
      <c r="B12" s="67"/>
      <c r="C12" s="50"/>
      <c r="D12" s="50"/>
      <c r="E12" s="50"/>
      <c r="F12" s="59"/>
      <c r="G12" s="50"/>
      <c r="H12" s="50"/>
      <c r="I12" s="59"/>
      <c r="J12" s="60"/>
      <c r="K12" s="50"/>
      <c r="L12" s="59"/>
      <c r="M12" s="50"/>
      <c r="N12" s="50"/>
      <c r="O12" s="50"/>
      <c r="P12" s="50"/>
      <c r="Q12" s="60"/>
      <c r="R12" s="50"/>
      <c r="S12" s="70"/>
      <c r="T12" s="50"/>
      <c r="U12" s="66"/>
      <c r="V12" s="65"/>
      <c r="W12" s="47"/>
      <c r="X12" s="65"/>
      <c r="Y12" s="65"/>
      <c r="Z12" s="65"/>
      <c r="AA12" s="47"/>
      <c r="AB12" s="65"/>
      <c r="AC12" s="65"/>
    </row>
    <row r="13" spans="1:21" ht="13.5" customHeight="1">
      <c r="A13" s="61" t="s">
        <v>24</v>
      </c>
      <c r="B13" s="62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  <c r="T13" s="5" t="s">
        <v>42</v>
      </c>
      <c r="U13" s="25"/>
    </row>
    <row r="14" spans="1:35" ht="20.25" customHeight="1">
      <c r="A14" s="6"/>
      <c r="B14" s="8" t="s">
        <v>37</v>
      </c>
      <c r="C14" s="26">
        <f aca="true" t="shared" si="0" ref="C14:R14">SUM(C15:C77)</f>
        <v>177498977572.40598</v>
      </c>
      <c r="D14" s="26">
        <f t="shared" si="0"/>
        <v>122848020701.741</v>
      </c>
      <c r="E14" s="26">
        <f t="shared" si="0"/>
        <v>54650956870.725</v>
      </c>
      <c r="F14" s="26">
        <f t="shared" si="0"/>
        <v>9989375335.752003</v>
      </c>
      <c r="G14" s="26">
        <f t="shared" si="0"/>
        <v>3707986049.986</v>
      </c>
      <c r="H14" s="26">
        <f t="shared" si="0"/>
        <v>167509602227.64398</v>
      </c>
      <c r="I14" s="26">
        <f t="shared" si="0"/>
        <v>100368788012.29713</v>
      </c>
      <c r="J14" s="26">
        <f t="shared" si="0"/>
        <v>12243453046.084</v>
      </c>
      <c r="K14" s="26">
        <f t="shared" si="0"/>
        <v>4392679112.1779995</v>
      </c>
      <c r="L14" s="26">
        <f t="shared" si="0"/>
        <v>3771981.7339999997</v>
      </c>
      <c r="M14" s="26">
        <f t="shared" si="0"/>
        <v>78027590012.73714</v>
      </c>
      <c r="N14" s="26">
        <f t="shared" si="0"/>
        <v>3353640000.369</v>
      </c>
      <c r="O14" s="26">
        <f t="shared" si="0"/>
        <v>1193347996.085</v>
      </c>
      <c r="P14" s="26">
        <f t="shared" si="0"/>
        <v>1326140</v>
      </c>
      <c r="Q14" s="26">
        <f t="shared" si="0"/>
        <v>1152979723.11</v>
      </c>
      <c r="R14" s="26">
        <f t="shared" si="0"/>
        <v>67140814215.34688</v>
      </c>
      <c r="S14" s="27">
        <f aca="true" t="shared" si="1" ref="S14:S45">M14+N14+O14+P14+Q14+R14</f>
        <v>150869698087.648</v>
      </c>
      <c r="T14" s="28">
        <f aca="true" t="shared" si="2" ref="T14:T45">(J14+K14+L14)/I14</f>
        <v>0.16578763647078498</v>
      </c>
      <c r="U14" s="29">
        <v>122867865752.71722</v>
      </c>
      <c r="V14" s="29">
        <f aca="true" t="shared" si="3" ref="V14:V45">C14-U14</f>
        <v>54631111819.68875</v>
      </c>
      <c r="W14" s="29">
        <f aca="true" t="shared" si="4" ref="W14:W45">D14-U14</f>
        <v>-19845050.976226807</v>
      </c>
      <c r="X14" s="22">
        <f aca="true" t="shared" si="5" ref="X14:X45">M14+N14+O14+P14+Q14</f>
        <v>83728883872.30115</v>
      </c>
      <c r="Y14" s="34">
        <v>54146525464.87622</v>
      </c>
      <c r="Z14" s="32">
        <f aca="true" t="shared" si="6" ref="Z14:Z45">(X14-Y14)/Y14</f>
        <v>0.5463389968875181</v>
      </c>
      <c r="AA14" s="32">
        <f aca="true" t="shared" si="7" ref="AA14:AA45">I14/H14</f>
        <v>0.5991822956865296</v>
      </c>
      <c r="AB14" s="32"/>
      <c r="AC14" s="32"/>
      <c r="AD14" s="34">
        <f aca="true" t="shared" si="8" ref="AD14:AD45">C14-D14-E14</f>
        <v>-0.06002044677734375</v>
      </c>
      <c r="AE14" s="34">
        <f aca="true" t="shared" si="9" ref="AE14:AE45">C14-F14-H14</f>
        <v>9.009979248046875</v>
      </c>
      <c r="AF14" s="34">
        <f aca="true" t="shared" si="10" ref="AF14:AF45">H14-I14-R14</f>
        <v>0</v>
      </c>
      <c r="AG14" s="34">
        <f aca="true" t="shared" si="11" ref="AG14:AG45">I14-J14-K14-L14-M14-N14-O14-P14-Q14</f>
        <v>1.0728836059570312E-05</v>
      </c>
      <c r="AH14" s="35"/>
      <c r="AI14" s="32"/>
    </row>
    <row r="15" spans="1:35" s="11" customFormat="1" ht="20.25" customHeight="1">
      <c r="A15" s="12">
        <v>1</v>
      </c>
      <c r="B15" s="13" t="str">
        <f>'[2]Tien 08T-2018'!B39</f>
        <v>Hà Tĩnh</v>
      </c>
      <c r="C15" s="27">
        <f>'[2]Tien 08T-2018'!C39</f>
        <v>443218662</v>
      </c>
      <c r="D15" s="27">
        <f>'[2]Tien 08T-2018'!D39</f>
        <v>377960560</v>
      </c>
      <c r="E15" s="27">
        <f>'[2]Tien 08T-2018'!E39</f>
        <v>65258102</v>
      </c>
      <c r="F15" s="27">
        <f>'[2]Tien 08T-2018'!F39</f>
        <v>10387684</v>
      </c>
      <c r="G15" s="27">
        <f>'[2]Tien 08T-2018'!G39</f>
        <v>0</v>
      </c>
      <c r="H15" s="27">
        <f>'[2]Tien 08T-2018'!H39</f>
        <v>432830978</v>
      </c>
      <c r="I15" s="27">
        <f>'[2]Tien 08T-2018'!I39</f>
        <v>75249807</v>
      </c>
      <c r="J15" s="27">
        <f>'[2]Tien 08T-2018'!J39</f>
        <v>27395053</v>
      </c>
      <c r="K15" s="27">
        <f>'[2]Tien 08T-2018'!K39</f>
        <v>3668500</v>
      </c>
      <c r="L15" s="27">
        <f>'[2]Tien 08T-2018'!L39</f>
        <v>0</v>
      </c>
      <c r="M15" s="27">
        <f>'[2]Tien 08T-2018'!M39</f>
        <v>43763030</v>
      </c>
      <c r="N15" s="27">
        <f>'[2]Tien 08T-2018'!N39</f>
        <v>350213</v>
      </c>
      <c r="O15" s="27">
        <f>'[2]Tien 08T-2018'!O39</f>
        <v>4818</v>
      </c>
      <c r="P15" s="27">
        <f>'[2]Tien 08T-2018'!P39</f>
        <v>0</v>
      </c>
      <c r="Q15" s="27">
        <f>'[2]Tien 08T-2018'!Q39</f>
        <v>68193</v>
      </c>
      <c r="R15" s="27">
        <f>'[2]Tien 08T-2018'!R39</f>
        <v>357581171</v>
      </c>
      <c r="S15" s="27">
        <f t="shared" si="1"/>
        <v>401767425</v>
      </c>
      <c r="T15" s="28">
        <f t="shared" si="2"/>
        <v>0.41280574978750445</v>
      </c>
      <c r="U15" s="29">
        <v>377960560</v>
      </c>
      <c r="V15" s="29">
        <f t="shared" si="3"/>
        <v>65258102</v>
      </c>
      <c r="W15" s="29">
        <f t="shared" si="4"/>
        <v>0</v>
      </c>
      <c r="X15" s="22">
        <f t="shared" si="5"/>
        <v>44186254</v>
      </c>
      <c r="Y15" s="31">
        <v>25901837</v>
      </c>
      <c r="Z15" s="32">
        <f t="shared" si="6"/>
        <v>0.7059119783666309</v>
      </c>
      <c r="AA15" s="32">
        <f t="shared" si="7"/>
        <v>0.17385494760035405</v>
      </c>
      <c r="AB15" s="34">
        <f aca="true" t="shared" si="12" ref="AB15:AB46">RANK(C15,$C$15:$C$77)</f>
        <v>48</v>
      </c>
      <c r="AC15" s="34">
        <f aca="true" t="shared" si="13" ref="AC15:AC46">RANK(T15,$T$15:$T$77)</f>
        <v>6</v>
      </c>
      <c r="AD15" s="34">
        <f t="shared" si="8"/>
        <v>0</v>
      </c>
      <c r="AE15" s="34">
        <f t="shared" si="9"/>
        <v>0</v>
      </c>
      <c r="AF15" s="34">
        <f t="shared" si="10"/>
        <v>0</v>
      </c>
      <c r="AG15" s="34">
        <f t="shared" si="11"/>
        <v>0</v>
      </c>
      <c r="AH15" s="35" t="b">
        <f>B15='[1]Tien 05T-2018'!B15</f>
        <v>0</v>
      </c>
      <c r="AI15" s="32"/>
    </row>
    <row r="16" spans="1:35" s="11" customFormat="1" ht="20.25" customHeight="1">
      <c r="A16" s="14">
        <v>2</v>
      </c>
      <c r="B16" s="13" t="str">
        <f>'[2]Tien 08T-2018'!B49</f>
        <v>Lai Châu</v>
      </c>
      <c r="C16" s="27">
        <f>'[2]Tien 08T-2018'!C49</f>
        <v>68692093</v>
      </c>
      <c r="D16" s="27">
        <f>'[2]Tien 08T-2018'!D49</f>
        <v>26651695</v>
      </c>
      <c r="E16" s="27">
        <f>'[2]Tien 08T-2018'!E49</f>
        <v>42040398</v>
      </c>
      <c r="F16" s="27">
        <f>'[2]Tien 08T-2018'!F49</f>
        <v>1059566</v>
      </c>
      <c r="G16" s="27">
        <f>'[2]Tien 08T-2018'!G49</f>
        <v>0</v>
      </c>
      <c r="H16" s="27">
        <f>'[2]Tien 08T-2018'!H49</f>
        <v>67632527</v>
      </c>
      <c r="I16" s="27">
        <f>'[2]Tien 08T-2018'!I49</f>
        <v>17972844</v>
      </c>
      <c r="J16" s="27">
        <f>'[2]Tien 08T-2018'!J49</f>
        <v>10409334</v>
      </c>
      <c r="K16" s="27">
        <f>'[2]Tien 08T-2018'!K49</f>
        <v>628214</v>
      </c>
      <c r="L16" s="27">
        <f>'[2]Tien 08T-2018'!L49</f>
        <v>0</v>
      </c>
      <c r="M16" s="27">
        <f>'[2]Tien 08T-2018'!M49</f>
        <v>6795531</v>
      </c>
      <c r="N16" s="27">
        <f>'[2]Tien 08T-2018'!N49</f>
        <v>60000</v>
      </c>
      <c r="O16" s="27">
        <f>'[2]Tien 08T-2018'!O49</f>
        <v>0</v>
      </c>
      <c r="P16" s="27">
        <f>'[2]Tien 08T-2018'!P49</f>
        <v>0</v>
      </c>
      <c r="Q16" s="27">
        <f>'[2]Tien 08T-2018'!Q49</f>
        <v>79765</v>
      </c>
      <c r="R16" s="27">
        <f>'[2]Tien 08T-2018'!R49</f>
        <v>49659683</v>
      </c>
      <c r="S16" s="27">
        <f t="shared" si="1"/>
        <v>56594979</v>
      </c>
      <c r="T16" s="28">
        <f t="shared" si="2"/>
        <v>0.614123618944225</v>
      </c>
      <c r="U16" s="29">
        <v>26651695</v>
      </c>
      <c r="V16" s="29">
        <f t="shared" si="3"/>
        <v>42040398</v>
      </c>
      <c r="W16" s="29">
        <f t="shared" si="4"/>
        <v>0</v>
      </c>
      <c r="X16" s="22">
        <f t="shared" si="5"/>
        <v>6935296</v>
      </c>
      <c r="Y16" s="31">
        <v>4405814</v>
      </c>
      <c r="Z16" s="32">
        <f t="shared" si="6"/>
        <v>0.5741236466178554</v>
      </c>
      <c r="AA16" s="32">
        <f t="shared" si="7"/>
        <v>0.26574260636453817</v>
      </c>
      <c r="AB16" s="34">
        <f t="shared" si="12"/>
        <v>61</v>
      </c>
      <c r="AC16" s="34">
        <f t="shared" si="13"/>
        <v>1</v>
      </c>
      <c r="AD16" s="34">
        <f t="shared" si="8"/>
        <v>0</v>
      </c>
      <c r="AE16" s="34">
        <f t="shared" si="9"/>
        <v>0</v>
      </c>
      <c r="AF16" s="34">
        <f t="shared" si="10"/>
        <v>0</v>
      </c>
      <c r="AG16" s="34">
        <f t="shared" si="11"/>
        <v>0</v>
      </c>
      <c r="AH16" s="35" t="b">
        <f>B16='[1]Tien 05T-2018'!B16</f>
        <v>0</v>
      </c>
      <c r="AI16" s="32"/>
    </row>
    <row r="17" spans="1:35" s="11" customFormat="1" ht="20.25" customHeight="1">
      <c r="A17" s="12">
        <v>3</v>
      </c>
      <c r="B17" s="13" t="str">
        <f>'[2]Tien 08T-2018'!B48</f>
        <v>Kon Tum</v>
      </c>
      <c r="C17" s="27">
        <f>'[2]Tien 08T-2018'!C48</f>
        <v>727112129.4920001</v>
      </c>
      <c r="D17" s="27">
        <f>'[2]Tien 08T-2018'!D48</f>
        <v>598312124.1920003</v>
      </c>
      <c r="E17" s="27">
        <f>'[2]Tien 08T-2018'!E48</f>
        <v>128800005.30000001</v>
      </c>
      <c r="F17" s="27">
        <f>'[2]Tien 08T-2018'!F48</f>
        <v>9806024.142</v>
      </c>
      <c r="G17" s="27">
        <f>'[2]Tien 08T-2018'!G48</f>
        <v>321059.44</v>
      </c>
      <c r="H17" s="27">
        <f>'[2]Tien 08T-2018'!H48</f>
        <v>717306105.3499999</v>
      </c>
      <c r="I17" s="27">
        <f>'[2]Tien 08T-2018'!I48</f>
        <v>223723225.01100004</v>
      </c>
      <c r="J17" s="27">
        <f>'[2]Tien 08T-2018'!J48</f>
        <v>33645822.403000005</v>
      </c>
      <c r="K17" s="27">
        <f>'[2]Tien 08T-2018'!K48</f>
        <v>8948110.249</v>
      </c>
      <c r="L17" s="27">
        <f>'[2]Tien 08T-2018'!L48</f>
        <v>7500</v>
      </c>
      <c r="M17" s="27">
        <f>'[2]Tien 08T-2018'!M48</f>
        <v>156157678.518</v>
      </c>
      <c r="N17" s="27">
        <f>'[2]Tien 08T-2018'!N48</f>
        <v>24844779.687</v>
      </c>
      <c r="O17" s="27">
        <f>'[2]Tien 08T-2018'!O48</f>
        <v>119334.154</v>
      </c>
      <c r="P17" s="27">
        <f>'[2]Tien 08T-2018'!P48</f>
        <v>0</v>
      </c>
      <c r="Q17" s="27">
        <f>'[2]Tien 08T-2018'!Q48</f>
        <v>0</v>
      </c>
      <c r="R17" s="27">
        <f>'[2]Tien 08T-2018'!R48</f>
        <v>493582880.3389999</v>
      </c>
      <c r="S17" s="27">
        <f t="shared" si="1"/>
        <v>674704672.698</v>
      </c>
      <c r="T17" s="28">
        <f t="shared" si="2"/>
        <v>0.190420250959217</v>
      </c>
      <c r="U17" s="29">
        <v>598312123.913</v>
      </c>
      <c r="V17" s="29">
        <f t="shared" si="3"/>
        <v>128800005.57900012</v>
      </c>
      <c r="W17" s="29">
        <f t="shared" si="4"/>
        <v>0.27900028228759766</v>
      </c>
      <c r="X17" s="22">
        <f t="shared" si="5"/>
        <v>181121792.35900003</v>
      </c>
      <c r="Y17" s="31">
        <v>113433225.825</v>
      </c>
      <c r="Z17" s="32">
        <f t="shared" si="6"/>
        <v>0.5967261006790646</v>
      </c>
      <c r="AA17" s="32">
        <f t="shared" si="7"/>
        <v>0.31189365787126166</v>
      </c>
      <c r="AB17" s="34">
        <f t="shared" si="12"/>
        <v>41</v>
      </c>
      <c r="AC17" s="34">
        <f t="shared" si="13"/>
        <v>35</v>
      </c>
      <c r="AD17" s="34">
        <f t="shared" si="8"/>
        <v>-1.7881393432617188E-07</v>
      </c>
      <c r="AE17" s="34">
        <f t="shared" si="9"/>
        <v>0</v>
      </c>
      <c r="AF17" s="34">
        <f t="shared" si="10"/>
        <v>0</v>
      </c>
      <c r="AG17" s="34">
        <f t="shared" si="11"/>
        <v>2.1522282622754574E-08</v>
      </c>
      <c r="AH17" s="35" t="b">
        <f>B17='[1]Tien 05T-2018'!B17</f>
        <v>0</v>
      </c>
      <c r="AI17" s="32"/>
    </row>
    <row r="18" spans="1:35" s="11" customFormat="1" ht="20.25" customHeight="1">
      <c r="A18" s="14">
        <v>4</v>
      </c>
      <c r="B18" s="13" t="str">
        <f>'[2]Tien 08T-2018'!B68</f>
        <v>Thái Bình</v>
      </c>
      <c r="C18" s="27">
        <f>'[2]Tien 08T-2018'!C68</f>
        <v>954517116</v>
      </c>
      <c r="D18" s="27">
        <f>'[2]Tien 08T-2018'!D68</f>
        <v>618023719</v>
      </c>
      <c r="E18" s="27">
        <f>'[2]Tien 08T-2018'!E68</f>
        <v>336493397</v>
      </c>
      <c r="F18" s="27">
        <f>'[2]Tien 08T-2018'!F68</f>
        <v>71885646</v>
      </c>
      <c r="G18" s="27">
        <f>'[2]Tien 08T-2018'!G68</f>
        <v>0</v>
      </c>
      <c r="H18" s="27">
        <f>'[2]Tien 08T-2018'!H68</f>
        <v>882631470</v>
      </c>
      <c r="I18" s="27">
        <f>'[2]Tien 08T-2018'!I68</f>
        <v>306436319</v>
      </c>
      <c r="J18" s="27">
        <f>'[2]Tien 08T-2018'!J68</f>
        <v>56963579</v>
      </c>
      <c r="K18" s="27">
        <f>'[2]Tien 08T-2018'!K68</f>
        <v>4929759</v>
      </c>
      <c r="L18" s="27">
        <f>'[2]Tien 08T-2018'!L68</f>
        <v>0</v>
      </c>
      <c r="M18" s="27">
        <f>'[2]Tien 08T-2018'!M68</f>
        <v>170216268</v>
      </c>
      <c r="N18" s="27">
        <f>'[2]Tien 08T-2018'!N68</f>
        <v>2068113</v>
      </c>
      <c r="O18" s="27">
        <f>'[2]Tien 08T-2018'!O68</f>
        <v>72053184</v>
      </c>
      <c r="P18" s="27">
        <f>'[2]Tien 08T-2018'!P68</f>
        <v>0</v>
      </c>
      <c r="Q18" s="27">
        <f>'[2]Tien 08T-2018'!Q68</f>
        <v>205416</v>
      </c>
      <c r="R18" s="27">
        <f>'[2]Tien 08T-2018'!R68</f>
        <v>576195151</v>
      </c>
      <c r="S18" s="27">
        <f t="shared" si="1"/>
        <v>820738132</v>
      </c>
      <c r="T18" s="28">
        <f t="shared" si="2"/>
        <v>0.20197781451617033</v>
      </c>
      <c r="U18" s="29">
        <v>618023821</v>
      </c>
      <c r="V18" s="29">
        <f t="shared" si="3"/>
        <v>336493295</v>
      </c>
      <c r="W18" s="29">
        <f t="shared" si="4"/>
        <v>-102</v>
      </c>
      <c r="X18" s="22">
        <f t="shared" si="5"/>
        <v>244542981</v>
      </c>
      <c r="Y18" s="31">
        <v>337045456</v>
      </c>
      <c r="Z18" s="32">
        <f t="shared" si="6"/>
        <v>-0.274451037251189</v>
      </c>
      <c r="AA18" s="32">
        <f t="shared" si="7"/>
        <v>0.3471849003978977</v>
      </c>
      <c r="AB18" s="34">
        <f t="shared" si="12"/>
        <v>34</v>
      </c>
      <c r="AC18" s="34">
        <f t="shared" si="13"/>
        <v>32</v>
      </c>
      <c r="AD18" s="34">
        <f t="shared" si="8"/>
        <v>0</v>
      </c>
      <c r="AE18" s="34">
        <f t="shared" si="9"/>
        <v>0</v>
      </c>
      <c r="AF18" s="34">
        <f t="shared" si="10"/>
        <v>0</v>
      </c>
      <c r="AG18" s="34">
        <f t="shared" si="11"/>
        <v>0</v>
      </c>
      <c r="AH18" s="35" t="b">
        <f>B18='[1]Tien 05T-2018'!B18</f>
        <v>0</v>
      </c>
      <c r="AI18" s="32"/>
    </row>
    <row r="19" spans="1:35" s="11" customFormat="1" ht="20.25" customHeight="1">
      <c r="A19" s="12">
        <v>5</v>
      </c>
      <c r="B19" s="13" t="str">
        <f>'[2]Tien 08T-2018'!B69</f>
        <v>Thái Nguyên</v>
      </c>
      <c r="C19" s="27">
        <f>'[2]Tien 08T-2018'!C69</f>
        <v>714195001</v>
      </c>
      <c r="D19" s="27">
        <f>'[2]Tien 08T-2018'!D69</f>
        <v>574070187</v>
      </c>
      <c r="E19" s="27">
        <f>'[2]Tien 08T-2018'!E69</f>
        <v>140124814</v>
      </c>
      <c r="F19" s="27">
        <f>'[2]Tien 08T-2018'!F69</f>
        <v>20065008</v>
      </c>
      <c r="G19" s="27">
        <f>'[2]Tien 08T-2018'!G69</f>
        <v>0</v>
      </c>
      <c r="H19" s="27">
        <f>'[2]Tien 08T-2018'!H69</f>
        <v>694129993</v>
      </c>
      <c r="I19" s="27">
        <f>'[2]Tien 08T-2018'!I69</f>
        <v>249151135</v>
      </c>
      <c r="J19" s="27">
        <f>'[2]Tien 08T-2018'!J69</f>
        <v>35478265</v>
      </c>
      <c r="K19" s="27">
        <f>'[2]Tien 08T-2018'!K69</f>
        <v>3732270</v>
      </c>
      <c r="L19" s="27">
        <f>'[2]Tien 08T-2018'!L69</f>
        <v>91853</v>
      </c>
      <c r="M19" s="27">
        <f>'[2]Tien 08T-2018'!M69</f>
        <v>193461863</v>
      </c>
      <c r="N19" s="27">
        <f>'[2]Tien 08T-2018'!N69</f>
        <v>14488829</v>
      </c>
      <c r="O19" s="27">
        <f>'[2]Tien 08T-2018'!O69</f>
        <v>1033672</v>
      </c>
      <c r="P19" s="27">
        <f>'[2]Tien 08T-2018'!P69</f>
        <v>0</v>
      </c>
      <c r="Q19" s="27">
        <f>'[2]Tien 08T-2018'!Q69</f>
        <v>864383</v>
      </c>
      <c r="R19" s="27">
        <f>'[2]Tien 08T-2018'!R69</f>
        <v>444978858</v>
      </c>
      <c r="S19" s="27">
        <f t="shared" si="1"/>
        <v>654827605</v>
      </c>
      <c r="T19" s="28">
        <f t="shared" si="2"/>
        <v>0.15774516941293484</v>
      </c>
      <c r="U19" s="29">
        <v>574070187</v>
      </c>
      <c r="V19" s="29">
        <f t="shared" si="3"/>
        <v>140124814</v>
      </c>
      <c r="W19" s="29">
        <f t="shared" si="4"/>
        <v>0</v>
      </c>
      <c r="X19" s="22">
        <f t="shared" si="5"/>
        <v>209848747</v>
      </c>
      <c r="Y19" s="31">
        <v>138693020</v>
      </c>
      <c r="Z19" s="32">
        <f t="shared" si="6"/>
        <v>0.513044758849436</v>
      </c>
      <c r="AA19" s="32">
        <f t="shared" si="7"/>
        <v>0.3589401661253384</v>
      </c>
      <c r="AB19" s="34">
        <f t="shared" si="12"/>
        <v>42</v>
      </c>
      <c r="AC19" s="34">
        <f t="shared" si="13"/>
        <v>47</v>
      </c>
      <c r="AD19" s="34">
        <f t="shared" si="8"/>
        <v>0</v>
      </c>
      <c r="AE19" s="34">
        <f t="shared" si="9"/>
        <v>0</v>
      </c>
      <c r="AF19" s="34">
        <f t="shared" si="10"/>
        <v>0</v>
      </c>
      <c r="AG19" s="34">
        <f t="shared" si="11"/>
        <v>0</v>
      </c>
      <c r="AH19" s="35" t="b">
        <f>B19='[1]Tien 05T-2018'!B19</f>
        <v>0</v>
      </c>
      <c r="AI19" s="32"/>
    </row>
    <row r="20" spans="1:35" s="11" customFormat="1" ht="20.25" customHeight="1">
      <c r="A20" s="14">
        <v>6</v>
      </c>
      <c r="B20" s="13" t="str">
        <f>'[2]Tien 08T-2018'!B64</f>
        <v>Quảng Trị</v>
      </c>
      <c r="C20" s="27">
        <f>'[2]Tien 08T-2018'!C64</f>
        <v>300952194</v>
      </c>
      <c r="D20" s="27">
        <f>'[2]Tien 08T-2018'!D64</f>
        <v>206257250</v>
      </c>
      <c r="E20" s="27">
        <f>'[2]Tien 08T-2018'!E64</f>
        <v>94694944</v>
      </c>
      <c r="F20" s="27">
        <f>'[2]Tien 08T-2018'!F64</f>
        <v>14648846</v>
      </c>
      <c r="G20" s="27">
        <f>'[2]Tien 08T-2018'!G64</f>
        <v>0</v>
      </c>
      <c r="H20" s="27">
        <f>'[2]Tien 08T-2018'!H64</f>
        <v>286303348</v>
      </c>
      <c r="I20" s="27">
        <f>'[2]Tien 08T-2018'!I64</f>
        <v>109415126</v>
      </c>
      <c r="J20" s="27">
        <f>'[2]Tien 08T-2018'!J64</f>
        <v>28958923</v>
      </c>
      <c r="K20" s="27">
        <f>'[2]Tien 08T-2018'!K64</f>
        <v>8609032</v>
      </c>
      <c r="L20" s="27">
        <f>'[2]Tien 08T-2018'!L64</f>
        <v>0</v>
      </c>
      <c r="M20" s="27">
        <f>'[2]Tien 08T-2018'!M64</f>
        <v>59093424</v>
      </c>
      <c r="N20" s="27">
        <f>'[2]Tien 08T-2018'!N64</f>
        <v>10742</v>
      </c>
      <c r="O20" s="27">
        <f>'[2]Tien 08T-2018'!O64</f>
        <v>12743005</v>
      </c>
      <c r="P20" s="27">
        <f>'[2]Tien 08T-2018'!P64</f>
        <v>0</v>
      </c>
      <c r="Q20" s="27">
        <f>'[2]Tien 08T-2018'!Q64</f>
        <v>0</v>
      </c>
      <c r="R20" s="27">
        <f>'[2]Tien 08T-2018'!R64</f>
        <v>176888222</v>
      </c>
      <c r="S20" s="27">
        <f t="shared" si="1"/>
        <v>248735393</v>
      </c>
      <c r="T20" s="28">
        <f t="shared" si="2"/>
        <v>0.34335248126479334</v>
      </c>
      <c r="U20" s="29">
        <v>206257250</v>
      </c>
      <c r="V20" s="29">
        <f t="shared" si="3"/>
        <v>94694944</v>
      </c>
      <c r="W20" s="29">
        <f t="shared" si="4"/>
        <v>0</v>
      </c>
      <c r="X20" s="22">
        <f t="shared" si="5"/>
        <v>71847171</v>
      </c>
      <c r="Y20" s="31">
        <v>34609557</v>
      </c>
      <c r="Z20" s="32">
        <f t="shared" si="6"/>
        <v>1.075934430481153</v>
      </c>
      <c r="AA20" s="32">
        <f t="shared" si="7"/>
        <v>0.3821650244900385</v>
      </c>
      <c r="AB20" s="34">
        <f t="shared" si="12"/>
        <v>53</v>
      </c>
      <c r="AC20" s="34">
        <f t="shared" si="13"/>
        <v>8</v>
      </c>
      <c r="AD20" s="34">
        <f t="shared" si="8"/>
        <v>0</v>
      </c>
      <c r="AE20" s="34">
        <f t="shared" si="9"/>
        <v>0</v>
      </c>
      <c r="AF20" s="34">
        <f t="shared" si="10"/>
        <v>0</v>
      </c>
      <c r="AG20" s="34">
        <f t="shared" si="11"/>
        <v>0</v>
      </c>
      <c r="AH20" s="35" t="b">
        <f>B20='[1]Tien 05T-2018'!B20</f>
        <v>0</v>
      </c>
      <c r="AI20" s="32"/>
    </row>
    <row r="21" spans="1:35" s="11" customFormat="1" ht="20.25" customHeight="1">
      <c r="A21" s="12">
        <v>7</v>
      </c>
      <c r="B21" s="13" t="str">
        <f>'[2]Tien 08T-2018'!B54</f>
        <v>Nam Định</v>
      </c>
      <c r="C21" s="27">
        <f>'[2]Tien 08T-2018'!C54</f>
        <v>467066258</v>
      </c>
      <c r="D21" s="27">
        <f>'[2]Tien 08T-2018'!D54</f>
        <v>287311289</v>
      </c>
      <c r="E21" s="27">
        <f>'[2]Tien 08T-2018'!E54</f>
        <v>179754969</v>
      </c>
      <c r="F21" s="27">
        <f>'[2]Tien 08T-2018'!F54</f>
        <v>44212755</v>
      </c>
      <c r="G21" s="27">
        <f>'[2]Tien 08T-2018'!G54</f>
        <v>0</v>
      </c>
      <c r="H21" s="27">
        <f>'[2]Tien 08T-2018'!H54</f>
        <v>422853503</v>
      </c>
      <c r="I21" s="27">
        <f>'[2]Tien 08T-2018'!I54</f>
        <v>171740781</v>
      </c>
      <c r="J21" s="27">
        <f>'[2]Tien 08T-2018'!J54</f>
        <v>39966017</v>
      </c>
      <c r="K21" s="27">
        <f>'[2]Tien 08T-2018'!K54</f>
        <v>8481010</v>
      </c>
      <c r="L21" s="27">
        <f>'[2]Tien 08T-2018'!L54</f>
        <v>14930</v>
      </c>
      <c r="M21" s="27">
        <f>'[2]Tien 08T-2018'!M54</f>
        <v>114607674</v>
      </c>
      <c r="N21" s="27">
        <f>'[2]Tien 08T-2018'!N54</f>
        <v>54223</v>
      </c>
      <c r="O21" s="27">
        <f>'[2]Tien 08T-2018'!O54</f>
        <v>4205521</v>
      </c>
      <c r="P21" s="27">
        <f>'[2]Tien 08T-2018'!P54</f>
        <v>0</v>
      </c>
      <c r="Q21" s="27">
        <f>'[2]Tien 08T-2018'!Q54</f>
        <v>4411406</v>
      </c>
      <c r="R21" s="27">
        <f>'[2]Tien 08T-2018'!R54</f>
        <v>251112722</v>
      </c>
      <c r="S21" s="27">
        <f t="shared" si="1"/>
        <v>374391546</v>
      </c>
      <c r="T21" s="28">
        <f t="shared" si="2"/>
        <v>0.2821808350807488</v>
      </c>
      <c r="U21" s="29">
        <v>287311289</v>
      </c>
      <c r="V21" s="29">
        <f t="shared" si="3"/>
        <v>179754969</v>
      </c>
      <c r="W21" s="29">
        <f t="shared" si="4"/>
        <v>0</v>
      </c>
      <c r="X21" s="22">
        <f t="shared" si="5"/>
        <v>123278824</v>
      </c>
      <c r="Y21" s="31">
        <v>60712312</v>
      </c>
      <c r="Z21" s="32">
        <f t="shared" si="6"/>
        <v>1.0305407575320142</v>
      </c>
      <c r="AA21" s="32">
        <f t="shared" si="7"/>
        <v>0.40614723487344506</v>
      </c>
      <c r="AB21" s="34">
        <f t="shared" si="12"/>
        <v>47</v>
      </c>
      <c r="AC21" s="34">
        <f t="shared" si="13"/>
        <v>16</v>
      </c>
      <c r="AD21" s="34">
        <f t="shared" si="8"/>
        <v>0</v>
      </c>
      <c r="AE21" s="34">
        <f t="shared" si="9"/>
        <v>0</v>
      </c>
      <c r="AF21" s="34">
        <f t="shared" si="10"/>
        <v>0</v>
      </c>
      <c r="AG21" s="34">
        <f t="shared" si="11"/>
        <v>0</v>
      </c>
      <c r="AH21" s="35" t="b">
        <f>B21='[1]Tien 05T-2018'!B21</f>
        <v>0</v>
      </c>
      <c r="AI21" s="32"/>
    </row>
    <row r="22" spans="1:35" s="11" customFormat="1" ht="20.25" customHeight="1">
      <c r="A22" s="14">
        <v>8</v>
      </c>
      <c r="B22" s="13" t="str">
        <f>'[2]Tien 08T-2018'!B75</f>
        <v>Vĩnh Long</v>
      </c>
      <c r="C22" s="27">
        <f>'[2]Tien 08T-2018'!C75</f>
        <v>1725126672.8</v>
      </c>
      <c r="D22" s="27">
        <f>'[2]Tien 08T-2018'!D75</f>
        <v>1224821150.8</v>
      </c>
      <c r="E22" s="27">
        <f>'[2]Tien 08T-2018'!E75</f>
        <v>500305522</v>
      </c>
      <c r="F22" s="27">
        <f>'[2]Tien 08T-2018'!F75</f>
        <v>83805762</v>
      </c>
      <c r="G22" s="27">
        <f>'[2]Tien 08T-2018'!G75</f>
        <v>2032946</v>
      </c>
      <c r="H22" s="27">
        <f>'[2]Tien 08T-2018'!H75</f>
        <v>1641320911</v>
      </c>
      <c r="I22" s="27">
        <f>'[2]Tien 08T-2018'!I75</f>
        <v>704927707</v>
      </c>
      <c r="J22" s="27">
        <f>'[2]Tien 08T-2018'!J75</f>
        <v>114122928</v>
      </c>
      <c r="K22" s="27">
        <f>'[2]Tien 08T-2018'!K75</f>
        <v>37085643</v>
      </c>
      <c r="L22" s="27">
        <f>'[2]Tien 08T-2018'!L75</f>
        <v>0</v>
      </c>
      <c r="M22" s="27">
        <f>'[2]Tien 08T-2018'!M75</f>
        <v>520675740</v>
      </c>
      <c r="N22" s="27">
        <f>'[2]Tien 08T-2018'!N75</f>
        <v>27898111</v>
      </c>
      <c r="O22" s="27">
        <f>'[2]Tien 08T-2018'!O75</f>
        <v>4192410</v>
      </c>
      <c r="P22" s="27">
        <f>'[2]Tien 08T-2018'!P75</f>
        <v>0</v>
      </c>
      <c r="Q22" s="27">
        <f>'[2]Tien 08T-2018'!Q75</f>
        <v>952875</v>
      </c>
      <c r="R22" s="27">
        <f>'[2]Tien 08T-2018'!R75</f>
        <v>936393204</v>
      </c>
      <c r="S22" s="27">
        <f t="shared" si="1"/>
        <v>1490112340</v>
      </c>
      <c r="T22" s="28">
        <f t="shared" si="2"/>
        <v>0.2145022383125026</v>
      </c>
      <c r="U22" s="29">
        <v>1224821151.117</v>
      </c>
      <c r="V22" s="29">
        <f t="shared" si="3"/>
        <v>500305521.68299985</v>
      </c>
      <c r="W22" s="29">
        <f t="shared" si="4"/>
        <v>-0.317000150680542</v>
      </c>
      <c r="X22" s="22">
        <f t="shared" si="5"/>
        <v>553719136</v>
      </c>
      <c r="Y22" s="31">
        <v>285394415.117</v>
      </c>
      <c r="Z22" s="32">
        <f t="shared" si="6"/>
        <v>0.9401891090720815</v>
      </c>
      <c r="AA22" s="32">
        <f t="shared" si="7"/>
        <v>0.4294880436090417</v>
      </c>
      <c r="AB22" s="34">
        <f t="shared" si="12"/>
        <v>19</v>
      </c>
      <c r="AC22" s="34">
        <f t="shared" si="13"/>
        <v>29</v>
      </c>
      <c r="AD22" s="34">
        <f t="shared" si="8"/>
        <v>0</v>
      </c>
      <c r="AE22" s="34">
        <f t="shared" si="9"/>
        <v>-0.20000004768371582</v>
      </c>
      <c r="AF22" s="34">
        <f t="shared" si="10"/>
        <v>0</v>
      </c>
      <c r="AG22" s="34">
        <f t="shared" si="11"/>
        <v>0</v>
      </c>
      <c r="AH22" s="35" t="b">
        <f>B22='[1]Tien 05T-2018'!B22</f>
        <v>0</v>
      </c>
      <c r="AI22" s="32"/>
    </row>
    <row r="23" spans="1:35" s="11" customFormat="1" ht="20.25" customHeight="1">
      <c r="A23" s="12">
        <v>9</v>
      </c>
      <c r="B23" s="13" t="str">
        <f>'[2]Tien 08T-2018'!B50</f>
        <v>Lâm Đồng</v>
      </c>
      <c r="C23" s="27">
        <f>'[2]Tien 08T-2018'!C50</f>
        <v>2818612794</v>
      </c>
      <c r="D23" s="27">
        <f>'[2]Tien 08T-2018'!D50</f>
        <v>2230252665</v>
      </c>
      <c r="E23" s="27">
        <f>'[2]Tien 08T-2018'!E50</f>
        <v>588360129</v>
      </c>
      <c r="F23" s="27">
        <f>'[2]Tien 08T-2018'!F50</f>
        <v>13792485</v>
      </c>
      <c r="G23" s="27">
        <f>'[2]Tien 08T-2018'!G50</f>
        <v>0</v>
      </c>
      <c r="H23" s="27">
        <f>'[2]Tien 08T-2018'!H50</f>
        <v>2804820309</v>
      </c>
      <c r="I23" s="27">
        <f>'[2]Tien 08T-2018'!I50</f>
        <v>1259101800</v>
      </c>
      <c r="J23" s="27">
        <f>'[2]Tien 08T-2018'!J50</f>
        <v>221913804</v>
      </c>
      <c r="K23" s="27">
        <f>'[2]Tien 08T-2018'!K50</f>
        <v>82573823</v>
      </c>
      <c r="L23" s="27">
        <f>'[2]Tien 08T-2018'!L50</f>
        <v>16272</v>
      </c>
      <c r="M23" s="27">
        <f>'[2]Tien 08T-2018'!M50</f>
        <v>842149889</v>
      </c>
      <c r="N23" s="27">
        <f>'[2]Tien 08T-2018'!N50</f>
        <v>9998001</v>
      </c>
      <c r="O23" s="27">
        <f>'[2]Tien 08T-2018'!O50</f>
        <v>7097184</v>
      </c>
      <c r="P23" s="27">
        <f>'[2]Tien 08T-2018'!P50</f>
        <v>0</v>
      </c>
      <c r="Q23" s="27">
        <f>'[2]Tien 08T-2018'!Q50</f>
        <v>95352827</v>
      </c>
      <c r="R23" s="27">
        <f>'[2]Tien 08T-2018'!R50</f>
        <v>1545718509</v>
      </c>
      <c r="S23" s="27">
        <f t="shared" si="1"/>
        <v>2500316410</v>
      </c>
      <c r="T23" s="28">
        <f t="shared" si="2"/>
        <v>0.24184216002232703</v>
      </c>
      <c r="U23" s="29">
        <v>2230252665</v>
      </c>
      <c r="V23" s="29">
        <f t="shared" si="3"/>
        <v>588360129</v>
      </c>
      <c r="W23" s="29">
        <f t="shared" si="4"/>
        <v>0</v>
      </c>
      <c r="X23" s="22">
        <f t="shared" si="5"/>
        <v>954597901</v>
      </c>
      <c r="Y23" s="31">
        <v>613453540</v>
      </c>
      <c r="Z23" s="32">
        <f t="shared" si="6"/>
        <v>0.5561046416000794</v>
      </c>
      <c r="AA23" s="32">
        <f t="shared" si="7"/>
        <v>0.4489064044351941</v>
      </c>
      <c r="AB23" s="34">
        <f t="shared" si="12"/>
        <v>11</v>
      </c>
      <c r="AC23" s="34">
        <f t="shared" si="13"/>
        <v>20</v>
      </c>
      <c r="AD23" s="34">
        <f t="shared" si="8"/>
        <v>0</v>
      </c>
      <c r="AE23" s="34">
        <f t="shared" si="9"/>
        <v>0</v>
      </c>
      <c r="AF23" s="34">
        <f t="shared" si="10"/>
        <v>0</v>
      </c>
      <c r="AG23" s="34">
        <f t="shared" si="11"/>
        <v>0</v>
      </c>
      <c r="AH23" s="35" t="b">
        <f>B23='[1]Tien 05T-2018'!B23</f>
        <v>0</v>
      </c>
      <c r="AI23" s="32"/>
    </row>
    <row r="24" spans="1:35" s="11" customFormat="1" ht="20.25" customHeight="1">
      <c r="A24" s="14">
        <v>10</v>
      </c>
      <c r="B24" s="13" t="str">
        <f>'[2]Tien 08T-2018'!B31</f>
        <v>Đắk Nông</v>
      </c>
      <c r="C24" s="27">
        <f>'[2]Tien 08T-2018'!C31</f>
        <v>762666951</v>
      </c>
      <c r="D24" s="27">
        <f>'[2]Tien 08T-2018'!D31</f>
        <v>424677072</v>
      </c>
      <c r="E24" s="27">
        <f>'[2]Tien 08T-2018'!E31</f>
        <v>337989879</v>
      </c>
      <c r="F24" s="27">
        <f>'[2]Tien 08T-2018'!F31</f>
        <v>5065358</v>
      </c>
      <c r="G24" s="27">
        <f>'[2]Tien 08T-2018'!G31</f>
        <v>1900000</v>
      </c>
      <c r="H24" s="27">
        <f>'[2]Tien 08T-2018'!H31</f>
        <v>757601593</v>
      </c>
      <c r="I24" s="27">
        <f>'[2]Tien 08T-2018'!I31</f>
        <v>340841104</v>
      </c>
      <c r="J24" s="27">
        <f>'[2]Tien 08T-2018'!J31</f>
        <v>59124010</v>
      </c>
      <c r="K24" s="27">
        <f>'[2]Tien 08T-2018'!K31</f>
        <v>14577282</v>
      </c>
      <c r="L24" s="27">
        <f>'[2]Tien 08T-2018'!L31</f>
        <v>3630</v>
      </c>
      <c r="M24" s="27">
        <f>'[2]Tien 08T-2018'!M31</f>
        <v>252338421</v>
      </c>
      <c r="N24" s="27">
        <f>'[2]Tien 08T-2018'!N31</f>
        <v>12532542</v>
      </c>
      <c r="O24" s="27">
        <f>'[2]Tien 08T-2018'!O31</f>
        <v>1148498</v>
      </c>
      <c r="P24" s="27">
        <f>'[2]Tien 08T-2018'!P31</f>
        <v>1116721</v>
      </c>
      <c r="Q24" s="27">
        <f>'[2]Tien 08T-2018'!Q31</f>
        <v>0</v>
      </c>
      <c r="R24" s="27">
        <f>'[2]Tien 08T-2018'!R31</f>
        <v>416760489</v>
      </c>
      <c r="S24" s="27">
        <f t="shared" si="1"/>
        <v>683896671</v>
      </c>
      <c r="T24" s="28">
        <f t="shared" si="2"/>
        <v>0.2162442297452481</v>
      </c>
      <c r="U24" s="29">
        <v>424677072</v>
      </c>
      <c r="V24" s="29">
        <f t="shared" si="3"/>
        <v>337989879</v>
      </c>
      <c r="W24" s="29">
        <f t="shared" si="4"/>
        <v>0</v>
      </c>
      <c r="X24" s="22">
        <f t="shared" si="5"/>
        <v>267136182</v>
      </c>
      <c r="Y24" s="31">
        <v>179627668</v>
      </c>
      <c r="Z24" s="32">
        <f t="shared" si="6"/>
        <v>0.48716611964254863</v>
      </c>
      <c r="AA24" s="32">
        <f t="shared" si="7"/>
        <v>0.44989491462170145</v>
      </c>
      <c r="AB24" s="34">
        <f t="shared" si="12"/>
        <v>39</v>
      </c>
      <c r="AC24" s="34">
        <f t="shared" si="13"/>
        <v>27</v>
      </c>
      <c r="AD24" s="34">
        <f t="shared" si="8"/>
        <v>0</v>
      </c>
      <c r="AE24" s="34">
        <f t="shared" si="9"/>
        <v>0</v>
      </c>
      <c r="AF24" s="34">
        <f t="shared" si="10"/>
        <v>0</v>
      </c>
      <c r="AG24" s="34">
        <f t="shared" si="11"/>
        <v>0</v>
      </c>
      <c r="AH24" s="35" t="b">
        <f>B24='[1]Tien 05T-2018'!B24</f>
        <v>0</v>
      </c>
      <c r="AI24" s="32"/>
    </row>
    <row r="25" spans="1:35" s="11" customFormat="1" ht="20.25" customHeight="1">
      <c r="A25" s="12">
        <v>11</v>
      </c>
      <c r="B25" s="13" t="str">
        <f>'[2]Tien 08T-2018'!B74</f>
        <v>Tuyên Quang</v>
      </c>
      <c r="C25" s="27">
        <f>'[2]Tien 08T-2018'!C74</f>
        <v>123551612</v>
      </c>
      <c r="D25" s="27">
        <f>'[2]Tien 08T-2018'!D74</f>
        <v>95712620</v>
      </c>
      <c r="E25" s="27">
        <f>'[2]Tien 08T-2018'!E74</f>
        <v>27838992</v>
      </c>
      <c r="F25" s="27">
        <f>'[2]Tien 08T-2018'!F74</f>
        <v>7971556</v>
      </c>
      <c r="G25" s="27">
        <f>'[2]Tien 08T-2018'!G74</f>
        <v>0</v>
      </c>
      <c r="H25" s="27">
        <f>'[2]Tien 08T-2018'!H74</f>
        <v>115580056</v>
      </c>
      <c r="I25" s="27">
        <f>'[2]Tien 08T-2018'!I74</f>
        <v>53399824</v>
      </c>
      <c r="J25" s="27">
        <f>'[2]Tien 08T-2018'!J74</f>
        <v>12192483</v>
      </c>
      <c r="K25" s="27">
        <f>'[2]Tien 08T-2018'!K74</f>
        <v>3005623</v>
      </c>
      <c r="L25" s="27">
        <f>'[2]Tien 08T-2018'!L74</f>
        <v>190809</v>
      </c>
      <c r="M25" s="27">
        <f>'[2]Tien 08T-2018'!M74</f>
        <v>21737393</v>
      </c>
      <c r="N25" s="27">
        <f>'[2]Tien 08T-2018'!N74</f>
        <v>15883522</v>
      </c>
      <c r="O25" s="27">
        <f>'[2]Tien 08T-2018'!O74</f>
        <v>0</v>
      </c>
      <c r="P25" s="27">
        <f>'[2]Tien 08T-2018'!P74</f>
        <v>0</v>
      </c>
      <c r="Q25" s="27">
        <f>'[2]Tien 08T-2018'!Q74</f>
        <v>389994</v>
      </c>
      <c r="R25" s="27">
        <f>'[2]Tien 08T-2018'!R74</f>
        <v>62180232</v>
      </c>
      <c r="S25" s="27">
        <f t="shared" si="1"/>
        <v>100191141</v>
      </c>
      <c r="T25" s="28">
        <f t="shared" si="2"/>
        <v>0.2881828786551806</v>
      </c>
      <c r="U25" s="29">
        <v>95712620</v>
      </c>
      <c r="V25" s="29">
        <f t="shared" si="3"/>
        <v>27838992</v>
      </c>
      <c r="W25" s="29">
        <f t="shared" si="4"/>
        <v>0</v>
      </c>
      <c r="X25" s="22">
        <f t="shared" si="5"/>
        <v>38010909</v>
      </c>
      <c r="Y25" s="31">
        <v>37008119</v>
      </c>
      <c r="Z25" s="32">
        <f t="shared" si="6"/>
        <v>0.02709648658447083</v>
      </c>
      <c r="AA25" s="32">
        <f t="shared" si="7"/>
        <v>0.46201590350501304</v>
      </c>
      <c r="AB25" s="34">
        <f t="shared" si="12"/>
        <v>58</v>
      </c>
      <c r="AC25" s="34">
        <f t="shared" si="13"/>
        <v>14</v>
      </c>
      <c r="AD25" s="34">
        <f t="shared" si="8"/>
        <v>0</v>
      </c>
      <c r="AE25" s="34">
        <f t="shared" si="9"/>
        <v>0</v>
      </c>
      <c r="AF25" s="34">
        <f t="shared" si="10"/>
        <v>0</v>
      </c>
      <c r="AG25" s="34">
        <f t="shared" si="11"/>
        <v>0</v>
      </c>
      <c r="AH25" s="35" t="b">
        <f>B25='[1]Tien 05T-2018'!B25</f>
        <v>0</v>
      </c>
      <c r="AI25" s="32"/>
    </row>
    <row r="26" spans="1:35" s="11" customFormat="1" ht="20.25" customHeight="1">
      <c r="A26" s="14">
        <v>12</v>
      </c>
      <c r="B26" s="13" t="str">
        <f>'[2]Tien 08T-2018'!B77</f>
        <v>Yên Bái</v>
      </c>
      <c r="C26" s="27">
        <f>'[2]Tien 08T-2018'!C77</f>
        <v>219303694</v>
      </c>
      <c r="D26" s="27">
        <f>'[2]Tien 08T-2018'!D77</f>
        <v>133294450</v>
      </c>
      <c r="E26" s="27">
        <f>'[2]Tien 08T-2018'!E77</f>
        <v>86009244</v>
      </c>
      <c r="F26" s="27">
        <f>'[2]Tien 08T-2018'!F77</f>
        <v>5230508</v>
      </c>
      <c r="G26" s="27">
        <f>'[2]Tien 08T-2018'!G77</f>
        <v>59055421</v>
      </c>
      <c r="H26" s="27">
        <f>'[2]Tien 08T-2018'!H77</f>
        <v>214073186</v>
      </c>
      <c r="I26" s="27">
        <f>'[2]Tien 08T-2018'!I77</f>
        <v>98973334</v>
      </c>
      <c r="J26" s="27">
        <f>'[2]Tien 08T-2018'!J77</f>
        <v>14243079</v>
      </c>
      <c r="K26" s="27">
        <f>'[2]Tien 08T-2018'!K77</f>
        <v>3126061</v>
      </c>
      <c r="L26" s="27">
        <f>'[2]Tien 08T-2018'!L77</f>
        <v>73911</v>
      </c>
      <c r="M26" s="27">
        <f>'[2]Tien 08T-2018'!M77</f>
        <v>81528876</v>
      </c>
      <c r="N26" s="27">
        <f>'[2]Tien 08T-2018'!N77</f>
        <v>1407</v>
      </c>
      <c r="O26" s="27">
        <f>'[2]Tien 08T-2018'!O77</f>
        <v>0</v>
      </c>
      <c r="P26" s="27">
        <f>'[2]Tien 08T-2018'!P77</f>
        <v>0</v>
      </c>
      <c r="Q26" s="27">
        <f>'[2]Tien 08T-2018'!Q77</f>
        <v>0</v>
      </c>
      <c r="R26" s="27">
        <f>'[2]Tien 08T-2018'!R77</f>
        <v>115099852</v>
      </c>
      <c r="S26" s="27">
        <f t="shared" si="1"/>
        <v>196630135</v>
      </c>
      <c r="T26" s="28">
        <f t="shared" si="2"/>
        <v>0.1762399051849663</v>
      </c>
      <c r="U26" s="29">
        <v>133294450</v>
      </c>
      <c r="V26" s="29">
        <f t="shared" si="3"/>
        <v>86009244</v>
      </c>
      <c r="W26" s="29">
        <f t="shared" si="4"/>
        <v>0</v>
      </c>
      <c r="X26" s="22">
        <f t="shared" si="5"/>
        <v>81530283</v>
      </c>
      <c r="Y26" s="31">
        <v>60884116</v>
      </c>
      <c r="Z26" s="32">
        <f t="shared" si="6"/>
        <v>0.3391059664888622</v>
      </c>
      <c r="AA26" s="32">
        <f t="shared" si="7"/>
        <v>0.4623341010116045</v>
      </c>
      <c r="AB26" s="34">
        <f t="shared" si="12"/>
        <v>56</v>
      </c>
      <c r="AC26" s="34">
        <f t="shared" si="13"/>
        <v>40</v>
      </c>
      <c r="AD26" s="34">
        <f t="shared" si="8"/>
        <v>0</v>
      </c>
      <c r="AE26" s="34">
        <f t="shared" si="9"/>
        <v>0</v>
      </c>
      <c r="AF26" s="34">
        <f t="shared" si="10"/>
        <v>0</v>
      </c>
      <c r="AG26" s="34">
        <f t="shared" si="11"/>
        <v>0</v>
      </c>
      <c r="AH26" s="35" t="b">
        <f>B26='[1]Tien 05T-2018'!B26</f>
        <v>0</v>
      </c>
      <c r="AI26" s="32"/>
    </row>
    <row r="27" spans="1:35" s="11" customFormat="1" ht="20.25" customHeight="1">
      <c r="A27" s="12">
        <v>13</v>
      </c>
      <c r="B27" s="13" t="str">
        <f>'[2]Tien 08T-2018'!B43</f>
        <v>Hồ Chí Minh</v>
      </c>
      <c r="C27" s="27">
        <f>'[2]Tien 08T-2018'!C43</f>
        <v>63217770035.767</v>
      </c>
      <c r="D27" s="27">
        <f>'[2]Tien 08T-2018'!D43</f>
        <v>51970051880.66</v>
      </c>
      <c r="E27" s="27">
        <f>'[2]Tien 08T-2018'!E43</f>
        <v>11247718155.107</v>
      </c>
      <c r="F27" s="27">
        <f>'[2]Tien 08T-2018'!F43</f>
        <v>5277889482.838</v>
      </c>
      <c r="G27" s="27">
        <f>'[2]Tien 08T-2018'!G43</f>
        <v>112827747</v>
      </c>
      <c r="H27" s="27">
        <f>'[2]Tien 08T-2018'!H43</f>
        <v>57939880552.929</v>
      </c>
      <c r="I27" s="27">
        <f>'[2]Tien 08T-2018'!I43</f>
        <v>27026860577.142002</v>
      </c>
      <c r="J27" s="27">
        <f>'[2]Tien 08T-2018'!J43</f>
        <v>3558260559.229</v>
      </c>
      <c r="K27" s="27">
        <f>'[2]Tien 08T-2018'!K43</f>
        <v>1313005576.39</v>
      </c>
      <c r="L27" s="27">
        <f>'[2]Tien 08T-2018'!L43</f>
        <v>268927</v>
      </c>
      <c r="M27" s="27">
        <f>'[2]Tien 08T-2018'!M43</f>
        <v>19982563280.007</v>
      </c>
      <c r="N27" s="27">
        <f>'[2]Tien 08T-2018'!N43</f>
        <v>1448785785</v>
      </c>
      <c r="O27" s="27">
        <f>'[2]Tien 08T-2018'!O43</f>
        <v>296587612</v>
      </c>
      <c r="P27" s="27">
        <f>'[2]Tien 08T-2018'!P43</f>
        <v>0</v>
      </c>
      <c r="Q27" s="27">
        <f>'[2]Tien 08T-2018'!Q43</f>
        <v>427388837.51600003</v>
      </c>
      <c r="R27" s="27">
        <f>'[2]Tien 08T-2018'!R43</f>
        <v>30913019975.787</v>
      </c>
      <c r="S27" s="27">
        <f t="shared" si="1"/>
        <v>53068345490.31</v>
      </c>
      <c r="T27" s="28">
        <f t="shared" si="2"/>
        <v>0.18024790739991114</v>
      </c>
      <c r="U27" s="29">
        <v>51954060139.97</v>
      </c>
      <c r="V27" s="29">
        <f t="shared" si="3"/>
        <v>11263709895.796997</v>
      </c>
      <c r="W27" s="29">
        <f t="shared" si="4"/>
        <v>15991740.690002441</v>
      </c>
      <c r="X27" s="22">
        <f t="shared" si="5"/>
        <v>22155325514.523</v>
      </c>
      <c r="Y27" s="31">
        <v>20667047551.501995</v>
      </c>
      <c r="Z27" s="32">
        <f t="shared" si="6"/>
        <v>0.0720121226465578</v>
      </c>
      <c r="AA27" s="32">
        <f t="shared" si="7"/>
        <v>0.4664638642541304</v>
      </c>
      <c r="AB27" s="34">
        <f t="shared" si="12"/>
        <v>1</v>
      </c>
      <c r="AC27" s="34">
        <f t="shared" si="13"/>
        <v>38</v>
      </c>
      <c r="AD27" s="34">
        <f t="shared" si="8"/>
        <v>0</v>
      </c>
      <c r="AE27" s="34">
        <f t="shared" si="9"/>
        <v>0</v>
      </c>
      <c r="AF27" s="34">
        <f t="shared" si="10"/>
        <v>0</v>
      </c>
      <c r="AG27" s="34">
        <f t="shared" si="11"/>
        <v>2.6226043701171875E-06</v>
      </c>
      <c r="AH27" s="35" t="b">
        <f>B27='[1]Tien 05T-2018'!B27</f>
        <v>0</v>
      </c>
      <c r="AI27" s="32"/>
    </row>
    <row r="28" spans="1:35" s="11" customFormat="1" ht="20.25" customHeight="1">
      <c r="A28" s="14">
        <v>14</v>
      </c>
      <c r="B28" s="13" t="str">
        <f>'[2]Tien 08T-2018'!B58</f>
        <v>Phú Thọ</v>
      </c>
      <c r="C28" s="27">
        <f>'[2]Tien 08T-2018'!C58</f>
        <v>568113719.0220001</v>
      </c>
      <c r="D28" s="27">
        <f>'[2]Tien 08T-2018'!D58</f>
        <v>445884709.16400003</v>
      </c>
      <c r="E28" s="27">
        <f>'[2]Tien 08T-2018'!E58</f>
        <v>122229009.858</v>
      </c>
      <c r="F28" s="27">
        <f>'[2]Tien 08T-2018'!F58</f>
        <v>5560595.652</v>
      </c>
      <c r="G28" s="27">
        <f>'[2]Tien 08T-2018'!G58</f>
        <v>4794800</v>
      </c>
      <c r="H28" s="27">
        <f>'[2]Tien 08T-2018'!H58</f>
        <v>562553123.3700001</v>
      </c>
      <c r="I28" s="27">
        <f>'[2]Tien 08T-2018'!I58</f>
        <v>263040627.68999997</v>
      </c>
      <c r="J28" s="27">
        <f>'[2]Tien 08T-2018'!J58</f>
        <v>64560974.95899999</v>
      </c>
      <c r="K28" s="27">
        <f>'[2]Tien 08T-2018'!K58</f>
        <v>18787569.684</v>
      </c>
      <c r="L28" s="27">
        <f>'[2]Tien 08T-2018'!L58</f>
        <v>111798.5</v>
      </c>
      <c r="M28" s="27">
        <f>'[2]Tien 08T-2018'!M58</f>
        <v>155083694.646</v>
      </c>
      <c r="N28" s="27">
        <f>'[2]Tien 08T-2018'!N58</f>
        <v>15481426.769000001</v>
      </c>
      <c r="O28" s="27">
        <f>'[2]Tien 08T-2018'!O58</f>
        <v>9015163.132</v>
      </c>
      <c r="P28" s="27">
        <f>'[2]Tien 08T-2018'!P58</f>
        <v>0</v>
      </c>
      <c r="Q28" s="27">
        <f>'[2]Tien 08T-2018'!Q58</f>
        <v>0</v>
      </c>
      <c r="R28" s="27">
        <f>'[2]Tien 08T-2018'!R58</f>
        <v>299512495.6800002</v>
      </c>
      <c r="S28" s="27">
        <f t="shared" si="1"/>
        <v>479092780.2270002</v>
      </c>
      <c r="T28" s="28">
        <f t="shared" si="2"/>
        <v>0.3172906933652854</v>
      </c>
      <c r="U28" s="29">
        <v>445885717.4269999</v>
      </c>
      <c r="V28" s="29">
        <f t="shared" si="3"/>
        <v>122228001.59500015</v>
      </c>
      <c r="W28" s="29">
        <f t="shared" si="4"/>
        <v>-1008.2629998922348</v>
      </c>
      <c r="X28" s="22">
        <f t="shared" si="5"/>
        <v>179580284.547</v>
      </c>
      <c r="Y28" s="31">
        <v>173736220.072</v>
      </c>
      <c r="Z28" s="32">
        <f t="shared" si="6"/>
        <v>0.033637571213291556</v>
      </c>
      <c r="AA28" s="32">
        <f t="shared" si="7"/>
        <v>0.4675836232394251</v>
      </c>
      <c r="AB28" s="34">
        <f t="shared" si="12"/>
        <v>45</v>
      </c>
      <c r="AC28" s="34">
        <f t="shared" si="13"/>
        <v>12</v>
      </c>
      <c r="AD28" s="34">
        <f t="shared" si="8"/>
        <v>0</v>
      </c>
      <c r="AE28" s="34">
        <f t="shared" si="9"/>
        <v>0</v>
      </c>
      <c r="AF28" s="34">
        <f t="shared" si="10"/>
        <v>0</v>
      </c>
      <c r="AG28" s="34">
        <f t="shared" si="11"/>
        <v>-7.450580596923828E-09</v>
      </c>
      <c r="AH28" s="35" t="b">
        <f>B28='[1]Tien 05T-2018'!B28</f>
        <v>0</v>
      </c>
      <c r="AI28" s="32"/>
    </row>
    <row r="29" spans="1:35" s="11" customFormat="1" ht="20.25" customHeight="1">
      <c r="A29" s="12">
        <v>15</v>
      </c>
      <c r="B29" s="13" t="str">
        <f>'[2]Tien 08T-2018'!B60</f>
        <v>Quảng Bình</v>
      </c>
      <c r="C29" s="27">
        <f>'[2]Tien 08T-2018'!C60</f>
        <v>414382384</v>
      </c>
      <c r="D29" s="27">
        <f>'[2]Tien 08T-2018'!D60</f>
        <v>325473141</v>
      </c>
      <c r="E29" s="27">
        <f>'[2]Tien 08T-2018'!E60</f>
        <v>88909243</v>
      </c>
      <c r="F29" s="27">
        <f>'[2]Tien 08T-2018'!F60</f>
        <v>15985532</v>
      </c>
      <c r="G29" s="27">
        <f>'[2]Tien 08T-2018'!G60</f>
        <v>0</v>
      </c>
      <c r="H29" s="27">
        <f>'[2]Tien 08T-2018'!H60</f>
        <v>398396852</v>
      </c>
      <c r="I29" s="27">
        <f>'[2]Tien 08T-2018'!I60</f>
        <v>193400709</v>
      </c>
      <c r="J29" s="27">
        <f>'[2]Tien 08T-2018'!J60</f>
        <v>57807622</v>
      </c>
      <c r="K29" s="27">
        <f>'[2]Tien 08T-2018'!K60</f>
        <v>25302146</v>
      </c>
      <c r="L29" s="27">
        <f>'[2]Tien 08T-2018'!L60</f>
        <v>26800</v>
      </c>
      <c r="M29" s="27">
        <f>'[2]Tien 08T-2018'!M60</f>
        <v>104564283</v>
      </c>
      <c r="N29" s="27">
        <f>'[2]Tien 08T-2018'!N60</f>
        <v>1889664</v>
      </c>
      <c r="O29" s="27">
        <f>'[2]Tien 08T-2018'!O60</f>
        <v>2306875</v>
      </c>
      <c r="P29" s="27">
        <f>'[2]Tien 08T-2018'!P60</f>
        <v>0</v>
      </c>
      <c r="Q29" s="27">
        <f>'[2]Tien 08T-2018'!Q60</f>
        <v>1503319</v>
      </c>
      <c r="R29" s="27">
        <f>'[2]Tien 08T-2018'!R60</f>
        <v>204996143</v>
      </c>
      <c r="S29" s="27">
        <f t="shared" si="1"/>
        <v>315260284</v>
      </c>
      <c r="T29" s="28">
        <f t="shared" si="2"/>
        <v>0.42986692463469717</v>
      </c>
      <c r="U29" s="29">
        <v>325473141</v>
      </c>
      <c r="V29" s="29">
        <f t="shared" si="3"/>
        <v>88909243</v>
      </c>
      <c r="W29" s="29">
        <f t="shared" si="4"/>
        <v>0</v>
      </c>
      <c r="X29" s="22">
        <f t="shared" si="5"/>
        <v>110264141</v>
      </c>
      <c r="Y29" s="31">
        <v>80510853</v>
      </c>
      <c r="Z29" s="32">
        <f t="shared" si="6"/>
        <v>0.36955623858562275</v>
      </c>
      <c r="AA29" s="32">
        <f t="shared" si="7"/>
        <v>0.4854473825009039</v>
      </c>
      <c r="AB29" s="34">
        <f t="shared" si="12"/>
        <v>49</v>
      </c>
      <c r="AC29" s="34">
        <f t="shared" si="13"/>
        <v>5</v>
      </c>
      <c r="AD29" s="34">
        <f t="shared" si="8"/>
        <v>0</v>
      </c>
      <c r="AE29" s="34">
        <f t="shared" si="9"/>
        <v>0</v>
      </c>
      <c r="AF29" s="34">
        <f t="shared" si="10"/>
        <v>0</v>
      </c>
      <c r="AG29" s="34">
        <f t="shared" si="11"/>
        <v>0</v>
      </c>
      <c r="AH29" s="35" t="b">
        <f>B29='[1]Tien 05T-2018'!B29</f>
        <v>0</v>
      </c>
      <c r="AI29" s="32"/>
    </row>
    <row r="30" spans="1:35" s="11" customFormat="1" ht="20.25" customHeight="1">
      <c r="A30" s="14">
        <v>16</v>
      </c>
      <c r="B30" s="13" t="str">
        <f>'[2]Tien 08T-2018'!B21</f>
        <v>Bình Định</v>
      </c>
      <c r="C30" s="27">
        <f>'[2]Tien 08T-2018'!C21</f>
        <v>1294010744</v>
      </c>
      <c r="D30" s="27">
        <f>'[2]Tien 08T-2018'!D21</f>
        <v>1011104351</v>
      </c>
      <c r="E30" s="27">
        <f>'[2]Tien 08T-2018'!E21</f>
        <v>282906393</v>
      </c>
      <c r="F30" s="27">
        <f>'[2]Tien 08T-2018'!F21</f>
        <v>36037903</v>
      </c>
      <c r="G30" s="27">
        <f>'[2]Tien 08T-2018'!G21</f>
        <v>16352958</v>
      </c>
      <c r="H30" s="27">
        <f>'[2]Tien 08T-2018'!H21</f>
        <v>1257972841</v>
      </c>
      <c r="I30" s="27">
        <f>'[2]Tien 08T-2018'!I21</f>
        <v>636211946</v>
      </c>
      <c r="J30" s="27">
        <f>'[2]Tien 08T-2018'!J21</f>
        <v>76876260</v>
      </c>
      <c r="K30" s="27">
        <f>'[2]Tien 08T-2018'!K21</f>
        <v>5595501</v>
      </c>
      <c r="L30" s="27">
        <f>'[2]Tien 08T-2018'!L21</f>
        <v>14824</v>
      </c>
      <c r="M30" s="27">
        <f>'[2]Tien 08T-2018'!M21</f>
        <v>516191059</v>
      </c>
      <c r="N30" s="27">
        <f>'[2]Tien 08T-2018'!N21</f>
        <v>35042513</v>
      </c>
      <c r="O30" s="27">
        <f>'[2]Tien 08T-2018'!O21</f>
        <v>651000</v>
      </c>
      <c r="P30" s="27">
        <f>'[2]Tien 08T-2018'!P21</f>
        <v>0</v>
      </c>
      <c r="Q30" s="27">
        <f>'[2]Tien 08T-2018'!Q21</f>
        <v>1840789</v>
      </c>
      <c r="R30" s="27">
        <f>'[2]Tien 08T-2018'!R21</f>
        <v>621760895</v>
      </c>
      <c r="S30" s="27">
        <f t="shared" si="1"/>
        <v>1175486256</v>
      </c>
      <c r="T30" s="28">
        <f t="shared" si="2"/>
        <v>0.12965268181242232</v>
      </c>
      <c r="U30" s="29">
        <v>1011104351</v>
      </c>
      <c r="V30" s="29">
        <f t="shared" si="3"/>
        <v>282906393</v>
      </c>
      <c r="W30" s="29">
        <f t="shared" si="4"/>
        <v>0</v>
      </c>
      <c r="X30" s="22">
        <f t="shared" si="5"/>
        <v>553725361</v>
      </c>
      <c r="Y30" s="31">
        <v>347936596</v>
      </c>
      <c r="Z30" s="32">
        <f t="shared" si="6"/>
        <v>0.5914547862047831</v>
      </c>
      <c r="AA30" s="32">
        <f t="shared" si="7"/>
        <v>0.5057437849725406</v>
      </c>
      <c r="AB30" s="34">
        <f t="shared" si="12"/>
        <v>28</v>
      </c>
      <c r="AC30" s="34">
        <f t="shared" si="13"/>
        <v>51</v>
      </c>
      <c r="AD30" s="34">
        <f t="shared" si="8"/>
        <v>0</v>
      </c>
      <c r="AE30" s="34">
        <f t="shared" si="9"/>
        <v>0</v>
      </c>
      <c r="AF30" s="34">
        <f t="shared" si="10"/>
        <v>0</v>
      </c>
      <c r="AG30" s="34">
        <f t="shared" si="11"/>
        <v>0</v>
      </c>
      <c r="AH30" s="35" t="b">
        <f>B30='[1]Tien 05T-2018'!B30</f>
        <v>0</v>
      </c>
      <c r="AI30" s="32"/>
    </row>
    <row r="31" spans="1:35" s="11" customFormat="1" ht="20.25" customHeight="1">
      <c r="A31" s="12">
        <v>17</v>
      </c>
      <c r="B31" s="13" t="str">
        <f>'[2]Tien 08T-2018'!B36</f>
        <v>Hà Giang</v>
      </c>
      <c r="C31" s="27">
        <f>'[2]Tien 08T-2018'!C36</f>
        <v>50825657</v>
      </c>
      <c r="D31" s="27">
        <f>'[2]Tien 08T-2018'!D36</f>
        <v>33285691</v>
      </c>
      <c r="E31" s="27">
        <f>'[2]Tien 08T-2018'!E36</f>
        <v>17539966</v>
      </c>
      <c r="F31" s="27">
        <f>'[2]Tien 08T-2018'!F36</f>
        <v>224177</v>
      </c>
      <c r="G31" s="27">
        <f>'[2]Tien 08T-2018'!G36</f>
        <v>0</v>
      </c>
      <c r="H31" s="27">
        <f>'[2]Tien 08T-2018'!H36</f>
        <v>50601480</v>
      </c>
      <c r="I31" s="27">
        <f>'[2]Tien 08T-2018'!I36</f>
        <v>26292801</v>
      </c>
      <c r="J31" s="27">
        <f>'[2]Tien 08T-2018'!J36</f>
        <v>7534478</v>
      </c>
      <c r="K31" s="27">
        <f>'[2]Tien 08T-2018'!K36</f>
        <v>3994117</v>
      </c>
      <c r="L31" s="27">
        <f>'[2]Tien 08T-2018'!L36</f>
        <v>56819</v>
      </c>
      <c r="M31" s="27">
        <f>'[2]Tien 08T-2018'!M36</f>
        <v>11714175</v>
      </c>
      <c r="N31" s="27">
        <f>'[2]Tien 08T-2018'!N36</f>
        <v>2084920</v>
      </c>
      <c r="O31" s="27">
        <f>'[2]Tien 08T-2018'!O36</f>
        <v>0</v>
      </c>
      <c r="P31" s="27">
        <f>'[2]Tien 08T-2018'!P36</f>
        <v>0</v>
      </c>
      <c r="Q31" s="27">
        <f>'[2]Tien 08T-2018'!Q36</f>
        <v>908292</v>
      </c>
      <c r="R31" s="27">
        <f>'[2]Tien 08T-2018'!R36</f>
        <v>24308679</v>
      </c>
      <c r="S31" s="27">
        <f t="shared" si="1"/>
        <v>39016066</v>
      </c>
      <c r="T31" s="28">
        <f t="shared" si="2"/>
        <v>0.44063065019204306</v>
      </c>
      <c r="U31" s="29">
        <v>33285691</v>
      </c>
      <c r="V31" s="29">
        <f t="shared" si="3"/>
        <v>17539966</v>
      </c>
      <c r="W31" s="29">
        <f t="shared" si="4"/>
        <v>0</v>
      </c>
      <c r="X31" s="22">
        <f t="shared" si="5"/>
        <v>14707387</v>
      </c>
      <c r="Y31" s="31">
        <v>8912165</v>
      </c>
      <c r="Z31" s="32">
        <f t="shared" si="6"/>
        <v>0.6502597292577056</v>
      </c>
      <c r="AA31" s="32">
        <f t="shared" si="7"/>
        <v>0.5196053751787497</v>
      </c>
      <c r="AB31" s="34">
        <f t="shared" si="12"/>
        <v>63</v>
      </c>
      <c r="AC31" s="34">
        <f t="shared" si="13"/>
        <v>4</v>
      </c>
      <c r="AD31" s="34">
        <f t="shared" si="8"/>
        <v>0</v>
      </c>
      <c r="AE31" s="34">
        <f t="shared" si="9"/>
        <v>0</v>
      </c>
      <c r="AF31" s="34">
        <f t="shared" si="10"/>
        <v>0</v>
      </c>
      <c r="AG31" s="34">
        <f t="shared" si="11"/>
        <v>0</v>
      </c>
      <c r="AH31" s="35" t="b">
        <f>B31='[1]Tien 05T-2018'!B31</f>
        <v>0</v>
      </c>
      <c r="AI31" s="32"/>
    </row>
    <row r="32" spans="1:35" s="11" customFormat="1" ht="20.25" customHeight="1">
      <c r="A32" s="14">
        <v>18</v>
      </c>
      <c r="B32" s="13" t="str">
        <f>'[2]Tien 08T-2018'!B30</f>
        <v>Đắk Lắk</v>
      </c>
      <c r="C32" s="27">
        <f>'[2]Tien 08T-2018'!C30</f>
        <v>1615190096</v>
      </c>
      <c r="D32" s="27">
        <f>'[2]Tien 08T-2018'!D30</f>
        <v>1287138247</v>
      </c>
      <c r="E32" s="27">
        <f>'[2]Tien 08T-2018'!E30</f>
        <v>328051849</v>
      </c>
      <c r="F32" s="27">
        <f>'[2]Tien 08T-2018'!F30</f>
        <v>152076592</v>
      </c>
      <c r="G32" s="27">
        <f>'[2]Tien 08T-2018'!G30</f>
        <v>507000</v>
      </c>
      <c r="H32" s="27">
        <f>'[2]Tien 08T-2018'!H30</f>
        <v>1463113497</v>
      </c>
      <c r="I32" s="27">
        <f>'[2]Tien 08T-2018'!I30</f>
        <v>768383215</v>
      </c>
      <c r="J32" s="27">
        <f>'[2]Tien 08T-2018'!J30</f>
        <v>164192696</v>
      </c>
      <c r="K32" s="27">
        <f>'[2]Tien 08T-2018'!K30</f>
        <v>80893412</v>
      </c>
      <c r="L32" s="27">
        <f>'[2]Tien 08T-2018'!L30</f>
        <v>26927</v>
      </c>
      <c r="M32" s="27">
        <f>'[2]Tien 08T-2018'!M30</f>
        <v>481640563</v>
      </c>
      <c r="N32" s="27">
        <f>'[2]Tien 08T-2018'!N30</f>
        <v>35078388</v>
      </c>
      <c r="O32" s="27">
        <f>'[2]Tien 08T-2018'!O30</f>
        <v>3496485</v>
      </c>
      <c r="P32" s="27">
        <f>'[2]Tien 08T-2018'!P30</f>
        <v>0</v>
      </c>
      <c r="Q32" s="27">
        <f>'[2]Tien 08T-2018'!Q30</f>
        <v>3054744</v>
      </c>
      <c r="R32" s="27">
        <f>'[2]Tien 08T-2018'!R30</f>
        <v>694730282</v>
      </c>
      <c r="S32" s="27">
        <f t="shared" si="1"/>
        <v>1218000462</v>
      </c>
      <c r="T32" s="28">
        <f t="shared" si="2"/>
        <v>0.31899842450358573</v>
      </c>
      <c r="U32" s="29">
        <v>1287138256</v>
      </c>
      <c r="V32" s="29">
        <f t="shared" si="3"/>
        <v>328051840</v>
      </c>
      <c r="W32" s="29">
        <f t="shared" si="4"/>
        <v>-9</v>
      </c>
      <c r="X32" s="22">
        <f t="shared" si="5"/>
        <v>523270180</v>
      </c>
      <c r="Y32" s="31">
        <v>456747869</v>
      </c>
      <c r="Z32" s="32">
        <f t="shared" si="6"/>
        <v>0.1456433965321905</v>
      </c>
      <c r="AA32" s="32">
        <f t="shared" si="7"/>
        <v>0.5251699315025866</v>
      </c>
      <c r="AB32" s="34">
        <f t="shared" si="12"/>
        <v>20</v>
      </c>
      <c r="AC32" s="34">
        <f t="shared" si="13"/>
        <v>11</v>
      </c>
      <c r="AD32" s="34">
        <f t="shared" si="8"/>
        <v>0</v>
      </c>
      <c r="AE32" s="34">
        <f t="shared" si="9"/>
        <v>7</v>
      </c>
      <c r="AF32" s="34">
        <f t="shared" si="10"/>
        <v>0</v>
      </c>
      <c r="AG32" s="34">
        <f t="shared" si="11"/>
        <v>0</v>
      </c>
      <c r="AH32" s="35" t="b">
        <f>B32='[1]Tien 05T-2018'!B32</f>
        <v>0</v>
      </c>
      <c r="AI32" s="32"/>
    </row>
    <row r="33" spans="1:35" s="11" customFormat="1" ht="20.25" customHeight="1">
      <c r="A33" s="12">
        <v>19</v>
      </c>
      <c r="B33" s="13" t="str">
        <f>'[2]Tien 08T-2018'!B73</f>
        <v>TT Huế</v>
      </c>
      <c r="C33" s="27">
        <f>'[2]Tien 08T-2018'!C73</f>
        <v>677469979</v>
      </c>
      <c r="D33" s="27">
        <f>'[2]Tien 08T-2018'!D73</f>
        <v>534205153</v>
      </c>
      <c r="E33" s="27">
        <f>'[2]Tien 08T-2018'!E73</f>
        <v>143264826</v>
      </c>
      <c r="F33" s="27">
        <f>'[2]Tien 08T-2018'!F73</f>
        <v>12062560</v>
      </c>
      <c r="G33" s="27">
        <f>'[2]Tien 08T-2018'!G73</f>
        <v>0</v>
      </c>
      <c r="H33" s="27">
        <f>'[2]Tien 08T-2018'!H73</f>
        <v>665407419</v>
      </c>
      <c r="I33" s="27">
        <f>'[2]Tien 08T-2018'!I73</f>
        <v>359207162</v>
      </c>
      <c r="J33" s="27">
        <f>'[2]Tien 08T-2018'!J73</f>
        <v>35329214</v>
      </c>
      <c r="K33" s="27">
        <f>'[2]Tien 08T-2018'!K73</f>
        <v>16285760</v>
      </c>
      <c r="L33" s="27">
        <f>'[2]Tien 08T-2018'!L73</f>
        <v>8575</v>
      </c>
      <c r="M33" s="27">
        <f>'[2]Tien 08T-2018'!M73</f>
        <v>238937374</v>
      </c>
      <c r="N33" s="27">
        <f>'[2]Tien 08T-2018'!N73</f>
        <v>62060195</v>
      </c>
      <c r="O33" s="27">
        <f>'[2]Tien 08T-2018'!O73</f>
        <v>5869851</v>
      </c>
      <c r="P33" s="27">
        <f>'[2]Tien 08T-2018'!P73</f>
        <v>0</v>
      </c>
      <c r="Q33" s="27">
        <f>'[2]Tien 08T-2018'!Q73</f>
        <v>716193</v>
      </c>
      <c r="R33" s="27">
        <f>'[2]Tien 08T-2018'!R73</f>
        <v>306200257</v>
      </c>
      <c r="S33" s="27">
        <f t="shared" si="1"/>
        <v>613783870</v>
      </c>
      <c r="T33" s="28">
        <f t="shared" si="2"/>
        <v>0.14371525532110632</v>
      </c>
      <c r="U33" s="29">
        <v>534205153</v>
      </c>
      <c r="V33" s="29">
        <f t="shared" si="3"/>
        <v>143264826</v>
      </c>
      <c r="W33" s="29">
        <f t="shared" si="4"/>
        <v>0</v>
      </c>
      <c r="X33" s="22">
        <f t="shared" si="5"/>
        <v>307583613</v>
      </c>
      <c r="Y33" s="31">
        <v>226231682</v>
      </c>
      <c r="Z33" s="32">
        <f t="shared" si="6"/>
        <v>0.35959565999248505</v>
      </c>
      <c r="AA33" s="32">
        <f t="shared" si="7"/>
        <v>0.5398304132824825</v>
      </c>
      <c r="AB33" s="34">
        <f t="shared" si="12"/>
        <v>44</v>
      </c>
      <c r="AC33" s="34">
        <f t="shared" si="13"/>
        <v>50</v>
      </c>
      <c r="AD33" s="34">
        <f t="shared" si="8"/>
        <v>0</v>
      </c>
      <c r="AE33" s="34">
        <f t="shared" si="9"/>
        <v>0</v>
      </c>
      <c r="AF33" s="34">
        <f t="shared" si="10"/>
        <v>0</v>
      </c>
      <c r="AG33" s="34">
        <f t="shared" si="11"/>
        <v>0</v>
      </c>
      <c r="AH33" s="35" t="b">
        <f>B33='[1]Tien 05T-2018'!B33</f>
        <v>0</v>
      </c>
      <c r="AI33" s="32"/>
    </row>
    <row r="34" spans="1:35" s="11" customFormat="1" ht="20.25" customHeight="1">
      <c r="A34" s="14">
        <v>20</v>
      </c>
      <c r="B34" s="13" t="str">
        <f>'[2]Tien 08T-2018'!B63</f>
        <v>Quảng Ninh</v>
      </c>
      <c r="C34" s="27">
        <f>'[2]Tien 08T-2018'!C63</f>
        <v>1552944093.532</v>
      </c>
      <c r="D34" s="27">
        <f>'[2]Tien 08T-2018'!D63</f>
        <v>1157819353</v>
      </c>
      <c r="E34" s="27">
        <f>'[2]Tien 08T-2018'!E63</f>
        <v>395124740.532</v>
      </c>
      <c r="F34" s="27">
        <f>'[2]Tien 08T-2018'!F63</f>
        <v>278668932</v>
      </c>
      <c r="G34" s="27">
        <f>'[2]Tien 08T-2018'!G63</f>
        <v>26073347</v>
      </c>
      <c r="H34" s="27">
        <f>'[2]Tien 08T-2018'!H63</f>
        <v>1274275161.532</v>
      </c>
      <c r="I34" s="27">
        <f>'[2]Tien 08T-2018'!I63</f>
        <v>703454638</v>
      </c>
      <c r="J34" s="27">
        <f>'[2]Tien 08T-2018'!J63</f>
        <v>112315624</v>
      </c>
      <c r="K34" s="27">
        <f>'[2]Tien 08T-2018'!K63</f>
        <v>19943459</v>
      </c>
      <c r="L34" s="27">
        <f>'[2]Tien 08T-2018'!L63</f>
        <v>130688</v>
      </c>
      <c r="M34" s="27">
        <f>'[2]Tien 08T-2018'!M63</f>
        <v>566850245</v>
      </c>
      <c r="N34" s="27">
        <f>'[2]Tien 08T-2018'!N63</f>
        <v>535543</v>
      </c>
      <c r="O34" s="27">
        <f>'[2]Tien 08T-2018'!O63</f>
        <v>2647263</v>
      </c>
      <c r="P34" s="27">
        <f>'[2]Tien 08T-2018'!P63</f>
        <v>0</v>
      </c>
      <c r="Q34" s="27">
        <f>'[2]Tien 08T-2018'!Q63</f>
        <v>1031816</v>
      </c>
      <c r="R34" s="27">
        <f>'[2]Tien 08T-2018'!R63</f>
        <v>570820523.532</v>
      </c>
      <c r="S34" s="27">
        <f t="shared" si="1"/>
        <v>1141885390.532</v>
      </c>
      <c r="T34" s="28">
        <f t="shared" si="2"/>
        <v>0.1881994429326657</v>
      </c>
      <c r="U34" s="29">
        <v>1157679798</v>
      </c>
      <c r="V34" s="29">
        <f t="shared" si="3"/>
        <v>395264295.53200006</v>
      </c>
      <c r="W34" s="29">
        <f t="shared" si="4"/>
        <v>139555</v>
      </c>
      <c r="X34" s="22">
        <f t="shared" si="5"/>
        <v>571064867</v>
      </c>
      <c r="Y34" s="31">
        <v>432727232</v>
      </c>
      <c r="Z34" s="32">
        <f t="shared" si="6"/>
        <v>0.3196878420630574</v>
      </c>
      <c r="AA34" s="32">
        <f t="shared" si="7"/>
        <v>0.5520429646876819</v>
      </c>
      <c r="AB34" s="34">
        <f t="shared" si="12"/>
        <v>22</v>
      </c>
      <c r="AC34" s="34">
        <f t="shared" si="13"/>
        <v>37</v>
      </c>
      <c r="AD34" s="34">
        <f t="shared" si="8"/>
        <v>0</v>
      </c>
      <c r="AE34" s="34">
        <f t="shared" si="9"/>
        <v>0</v>
      </c>
      <c r="AF34" s="34">
        <f t="shared" si="10"/>
        <v>0</v>
      </c>
      <c r="AG34" s="34">
        <f t="shared" si="11"/>
        <v>0</v>
      </c>
      <c r="AH34" s="35" t="b">
        <f>B34='[1]Tien 05T-2018'!B34</f>
        <v>0</v>
      </c>
      <c r="AI34" s="32"/>
    </row>
    <row r="35" spans="1:35" s="11" customFormat="1" ht="20.25" customHeight="1">
      <c r="A35" s="12">
        <v>21</v>
      </c>
      <c r="B35" s="13" t="str">
        <f>'[2]Tien 08T-2018'!B28</f>
        <v>Cao Bằng</v>
      </c>
      <c r="C35" s="27">
        <f>'[2]Tien 08T-2018'!C28</f>
        <v>60911271</v>
      </c>
      <c r="D35" s="27">
        <f>'[2]Tien 08T-2018'!D28</f>
        <v>33764667</v>
      </c>
      <c r="E35" s="27">
        <f>'[2]Tien 08T-2018'!E28</f>
        <v>27146604</v>
      </c>
      <c r="F35" s="27">
        <f>'[2]Tien 08T-2018'!F28</f>
        <v>3559666</v>
      </c>
      <c r="G35" s="27">
        <f>'[2]Tien 08T-2018'!G28</f>
        <v>0</v>
      </c>
      <c r="H35" s="27">
        <f>'[2]Tien 08T-2018'!H28</f>
        <v>57351605</v>
      </c>
      <c r="I35" s="27">
        <f>'[2]Tien 08T-2018'!I28</f>
        <v>32050960</v>
      </c>
      <c r="J35" s="27">
        <f>'[2]Tien 08T-2018'!J28</f>
        <v>15589340</v>
      </c>
      <c r="K35" s="27">
        <f>'[2]Tien 08T-2018'!K28</f>
        <v>2359100</v>
      </c>
      <c r="L35" s="27">
        <f>'[2]Tien 08T-2018'!L28</f>
        <v>138597</v>
      </c>
      <c r="M35" s="27">
        <f>'[2]Tien 08T-2018'!M28</f>
        <v>13710913</v>
      </c>
      <c r="N35" s="27">
        <f>'[2]Tien 08T-2018'!N28</f>
        <v>0</v>
      </c>
      <c r="O35" s="27">
        <f>'[2]Tien 08T-2018'!O28</f>
        <v>0</v>
      </c>
      <c r="P35" s="27">
        <f>'[2]Tien 08T-2018'!P28</f>
        <v>0</v>
      </c>
      <c r="Q35" s="27">
        <f>'[2]Tien 08T-2018'!Q28</f>
        <v>253010</v>
      </c>
      <c r="R35" s="27">
        <f>'[2]Tien 08T-2018'!R28</f>
        <v>25300645</v>
      </c>
      <c r="S35" s="27">
        <f t="shared" si="1"/>
        <v>39264568</v>
      </c>
      <c r="T35" s="28">
        <f t="shared" si="2"/>
        <v>0.5643212246996658</v>
      </c>
      <c r="U35" s="29">
        <v>33764667</v>
      </c>
      <c r="V35" s="29">
        <f t="shared" si="3"/>
        <v>27146604</v>
      </c>
      <c r="W35" s="29">
        <f t="shared" si="4"/>
        <v>0</v>
      </c>
      <c r="X35" s="22">
        <f t="shared" si="5"/>
        <v>13963923</v>
      </c>
      <c r="Y35" s="31">
        <v>9176252</v>
      </c>
      <c r="Z35" s="32">
        <f t="shared" si="6"/>
        <v>0.5217458064578</v>
      </c>
      <c r="AA35" s="32">
        <f t="shared" si="7"/>
        <v>0.5588502710604176</v>
      </c>
      <c r="AB35" s="34">
        <f t="shared" si="12"/>
        <v>62</v>
      </c>
      <c r="AC35" s="34">
        <f t="shared" si="13"/>
        <v>2</v>
      </c>
      <c r="AD35" s="34">
        <f t="shared" si="8"/>
        <v>0</v>
      </c>
      <c r="AE35" s="34">
        <f t="shared" si="9"/>
        <v>0</v>
      </c>
      <c r="AF35" s="34">
        <f t="shared" si="10"/>
        <v>0</v>
      </c>
      <c r="AG35" s="34">
        <f t="shared" si="11"/>
        <v>0</v>
      </c>
      <c r="AH35" s="35" t="b">
        <f>B35='[1]Tien 05T-2018'!B35</f>
        <v>0</v>
      </c>
      <c r="AI35" s="32"/>
    </row>
    <row r="36" spans="1:35" s="11" customFormat="1" ht="20.25" customHeight="1">
      <c r="A36" s="14">
        <v>22</v>
      </c>
      <c r="B36" s="13" t="str">
        <f>'[2]Tien 08T-2018'!B53</f>
        <v>Long An</v>
      </c>
      <c r="C36" s="27">
        <f>'[2]Tien 08T-2018'!C53</f>
        <v>5229485871</v>
      </c>
      <c r="D36" s="27">
        <f>'[2]Tien 08T-2018'!D53</f>
        <v>3938344232</v>
      </c>
      <c r="E36" s="27">
        <f>'[2]Tien 08T-2018'!E53</f>
        <v>1291141639</v>
      </c>
      <c r="F36" s="27">
        <f>'[2]Tien 08T-2018'!F53</f>
        <v>73631216</v>
      </c>
      <c r="G36" s="27">
        <f>'[2]Tien 08T-2018'!G53</f>
        <v>338617826</v>
      </c>
      <c r="H36" s="27">
        <f>'[2]Tien 08T-2018'!H53</f>
        <v>5155854655</v>
      </c>
      <c r="I36" s="27">
        <f>'[2]Tien 08T-2018'!I53</f>
        <v>2901352596</v>
      </c>
      <c r="J36" s="27">
        <f>'[2]Tien 08T-2018'!J53</f>
        <v>388367387</v>
      </c>
      <c r="K36" s="27">
        <f>'[2]Tien 08T-2018'!K53</f>
        <v>110150163</v>
      </c>
      <c r="L36" s="27">
        <f>'[2]Tien 08T-2018'!L53</f>
        <v>52892</v>
      </c>
      <c r="M36" s="27">
        <f>'[2]Tien 08T-2018'!M53</f>
        <v>1904682133</v>
      </c>
      <c r="N36" s="27">
        <f>'[2]Tien 08T-2018'!N53</f>
        <v>102687728</v>
      </c>
      <c r="O36" s="27">
        <f>'[2]Tien 08T-2018'!O53</f>
        <v>160001283</v>
      </c>
      <c r="P36" s="27">
        <f>'[2]Tien 08T-2018'!P53</f>
        <v>0</v>
      </c>
      <c r="Q36" s="27">
        <f>'[2]Tien 08T-2018'!Q53</f>
        <v>235411010</v>
      </c>
      <c r="R36" s="27">
        <f>'[2]Tien 08T-2018'!R53</f>
        <v>2254502059</v>
      </c>
      <c r="S36" s="27">
        <f t="shared" si="1"/>
        <v>4657284213</v>
      </c>
      <c r="T36" s="28">
        <f t="shared" si="2"/>
        <v>0.171840693436352</v>
      </c>
      <c r="U36" s="29">
        <v>3938344232</v>
      </c>
      <c r="V36" s="29">
        <f t="shared" si="3"/>
        <v>1291141639</v>
      </c>
      <c r="W36" s="29">
        <f t="shared" si="4"/>
        <v>0</v>
      </c>
      <c r="X36" s="22">
        <f t="shared" si="5"/>
        <v>2402782154</v>
      </c>
      <c r="Y36" s="31">
        <v>1963947470</v>
      </c>
      <c r="Z36" s="32">
        <f t="shared" si="6"/>
        <v>0.2234452248358761</v>
      </c>
      <c r="AA36" s="32">
        <f t="shared" si="7"/>
        <v>0.5627297102307474</v>
      </c>
      <c r="AB36" s="34">
        <f t="shared" si="12"/>
        <v>6</v>
      </c>
      <c r="AC36" s="34">
        <f t="shared" si="13"/>
        <v>43</v>
      </c>
      <c r="AD36" s="34">
        <f t="shared" si="8"/>
        <v>0</v>
      </c>
      <c r="AE36" s="34">
        <f t="shared" si="9"/>
        <v>0</v>
      </c>
      <c r="AF36" s="34">
        <f t="shared" si="10"/>
        <v>0</v>
      </c>
      <c r="AG36" s="34">
        <f t="shared" si="11"/>
        <v>0</v>
      </c>
      <c r="AH36" s="35" t="b">
        <f>B36='[1]Tien 05T-2018'!B36</f>
        <v>0</v>
      </c>
      <c r="AI36" s="32"/>
    </row>
    <row r="37" spans="1:35" s="11" customFormat="1" ht="20.25" customHeight="1">
      <c r="A37" s="12">
        <v>23</v>
      </c>
      <c r="B37" s="13" t="str">
        <f>'[2]Tien 08T-2018'!B34</f>
        <v>Đồng Tháp</v>
      </c>
      <c r="C37" s="27">
        <f>'[2]Tien 08T-2018'!C34</f>
        <v>1883484334</v>
      </c>
      <c r="D37" s="27">
        <f>'[2]Tien 08T-2018'!D34</f>
        <v>1274187998</v>
      </c>
      <c r="E37" s="27">
        <f>'[2]Tien 08T-2018'!E34</f>
        <v>609296336</v>
      </c>
      <c r="F37" s="27">
        <f>'[2]Tien 08T-2018'!F34</f>
        <v>66589627</v>
      </c>
      <c r="G37" s="27">
        <f>'[2]Tien 08T-2018'!G34</f>
        <v>0</v>
      </c>
      <c r="H37" s="27">
        <f>'[2]Tien 08T-2018'!H34</f>
        <v>1816894707</v>
      </c>
      <c r="I37" s="27">
        <f>'[2]Tien 08T-2018'!I34</f>
        <v>1031039954</v>
      </c>
      <c r="J37" s="27">
        <f>'[2]Tien 08T-2018'!J34</f>
        <v>168779781</v>
      </c>
      <c r="K37" s="27">
        <f>'[2]Tien 08T-2018'!K34</f>
        <v>78731327</v>
      </c>
      <c r="L37" s="27">
        <f>'[2]Tien 08T-2018'!L34</f>
        <v>116741</v>
      </c>
      <c r="M37" s="27">
        <f>'[2]Tien 08T-2018'!M34</f>
        <v>761837481</v>
      </c>
      <c r="N37" s="27">
        <f>'[2]Tien 08T-2018'!N34</f>
        <v>18992495</v>
      </c>
      <c r="O37" s="27">
        <f>'[2]Tien 08T-2018'!O34</f>
        <v>254481</v>
      </c>
      <c r="P37" s="27">
        <f>'[2]Tien 08T-2018'!P34</f>
        <v>0</v>
      </c>
      <c r="Q37" s="27">
        <f>'[2]Tien 08T-2018'!Q34</f>
        <v>2327648</v>
      </c>
      <c r="R37" s="27">
        <f>'[2]Tien 08T-2018'!R34</f>
        <v>785854753</v>
      </c>
      <c r="S37" s="27">
        <f t="shared" si="1"/>
        <v>1569266858</v>
      </c>
      <c r="T37" s="28">
        <f t="shared" si="2"/>
        <v>0.2401728934357087</v>
      </c>
      <c r="U37" s="29">
        <v>1274187998</v>
      </c>
      <c r="V37" s="29">
        <f t="shared" si="3"/>
        <v>609296336</v>
      </c>
      <c r="W37" s="29">
        <f t="shared" si="4"/>
        <v>0</v>
      </c>
      <c r="X37" s="22">
        <f t="shared" si="5"/>
        <v>783412105</v>
      </c>
      <c r="Y37" s="31">
        <v>531240835</v>
      </c>
      <c r="Z37" s="32">
        <f t="shared" si="6"/>
        <v>0.4746835208931181</v>
      </c>
      <c r="AA37" s="32">
        <f t="shared" si="7"/>
        <v>0.567473695656487</v>
      </c>
      <c r="AB37" s="34">
        <f t="shared" si="12"/>
        <v>16</v>
      </c>
      <c r="AC37" s="34">
        <f t="shared" si="13"/>
        <v>21</v>
      </c>
      <c r="AD37" s="34">
        <f t="shared" si="8"/>
        <v>0</v>
      </c>
      <c r="AE37" s="34">
        <f t="shared" si="9"/>
        <v>0</v>
      </c>
      <c r="AF37" s="34">
        <f t="shared" si="10"/>
        <v>0</v>
      </c>
      <c r="AG37" s="34">
        <f t="shared" si="11"/>
        <v>0</v>
      </c>
      <c r="AH37" s="35" t="b">
        <f>B37='[1]Tien 05T-2018'!B37</f>
        <v>0</v>
      </c>
      <c r="AI37" s="32"/>
    </row>
    <row r="38" spans="1:35" s="11" customFormat="1" ht="20.25" customHeight="1">
      <c r="A38" s="14">
        <v>24</v>
      </c>
      <c r="B38" s="13" t="str">
        <f>'[2]Tien 08T-2018'!B16</f>
        <v>Bắc Giang</v>
      </c>
      <c r="C38" s="27">
        <f>'[2]Tien 08T-2018'!C16</f>
        <v>1083593842</v>
      </c>
      <c r="D38" s="27">
        <f>'[2]Tien 08T-2018'!D16</f>
        <v>697873830</v>
      </c>
      <c r="E38" s="27">
        <f>'[2]Tien 08T-2018'!E16</f>
        <v>385720012</v>
      </c>
      <c r="F38" s="27">
        <f>'[2]Tien 08T-2018'!F16</f>
        <v>22155776</v>
      </c>
      <c r="G38" s="27">
        <f>'[2]Tien 08T-2018'!G16</f>
        <v>174247623</v>
      </c>
      <c r="H38" s="27">
        <f>'[2]Tien 08T-2018'!H16</f>
        <v>1061438066</v>
      </c>
      <c r="I38" s="27">
        <f>'[2]Tien 08T-2018'!I16</f>
        <v>604337080</v>
      </c>
      <c r="J38" s="27">
        <f>'[2]Tien 08T-2018'!J16</f>
        <v>87947721</v>
      </c>
      <c r="K38" s="27">
        <f>'[2]Tien 08T-2018'!K16</f>
        <v>41568391</v>
      </c>
      <c r="L38" s="27">
        <f>'[2]Tien 08T-2018'!L16</f>
        <v>69914</v>
      </c>
      <c r="M38" s="27">
        <f>'[2]Tien 08T-2018'!M16</f>
        <v>424182580</v>
      </c>
      <c r="N38" s="27">
        <f>'[2]Tien 08T-2018'!N16</f>
        <v>48567234</v>
      </c>
      <c r="O38" s="27">
        <f>'[2]Tien 08T-2018'!O16</f>
        <v>634898</v>
      </c>
      <c r="P38" s="27">
        <f>'[2]Tien 08T-2018'!P16</f>
        <v>0</v>
      </c>
      <c r="Q38" s="27">
        <f>'[2]Tien 08T-2018'!Q16</f>
        <v>1366342</v>
      </c>
      <c r="R38" s="27">
        <f>'[2]Tien 08T-2018'!R16</f>
        <v>457100986</v>
      </c>
      <c r="S38" s="27">
        <f t="shared" si="1"/>
        <v>931852040</v>
      </c>
      <c r="T38" s="28">
        <f t="shared" si="2"/>
        <v>0.21442673350442107</v>
      </c>
      <c r="U38" s="29">
        <v>697873829.7</v>
      </c>
      <c r="V38" s="29">
        <f t="shared" si="3"/>
        <v>385720012.29999995</v>
      </c>
      <c r="W38" s="29">
        <f t="shared" si="4"/>
        <v>0.2999999523162842</v>
      </c>
      <c r="X38" s="22">
        <f t="shared" si="5"/>
        <v>474751054</v>
      </c>
      <c r="Y38" s="31">
        <v>246626408.7</v>
      </c>
      <c r="Z38" s="32">
        <f t="shared" si="6"/>
        <v>0.9249806073180679</v>
      </c>
      <c r="AA38" s="32">
        <f t="shared" si="7"/>
        <v>0.5693568935938275</v>
      </c>
      <c r="AB38" s="34">
        <f t="shared" si="12"/>
        <v>29</v>
      </c>
      <c r="AC38" s="34">
        <f t="shared" si="13"/>
        <v>30</v>
      </c>
      <c r="AD38" s="34">
        <f t="shared" si="8"/>
        <v>0</v>
      </c>
      <c r="AE38" s="34">
        <f t="shared" si="9"/>
        <v>0</v>
      </c>
      <c r="AF38" s="34">
        <f t="shared" si="10"/>
        <v>0</v>
      </c>
      <c r="AG38" s="34">
        <f t="shared" si="11"/>
        <v>0</v>
      </c>
      <c r="AH38" s="35" t="b">
        <f>B38='[1]Tien 05T-2018'!B38</f>
        <v>0</v>
      </c>
      <c r="AI38" s="32"/>
    </row>
    <row r="39" spans="1:35" s="11" customFormat="1" ht="20.25" customHeight="1">
      <c r="A39" s="12">
        <v>25</v>
      </c>
      <c r="B39" s="13" t="str">
        <f>'[2]Tien 08T-2018'!B52</f>
        <v>Lào Cai</v>
      </c>
      <c r="C39" s="27">
        <f>'[2]Tien 08T-2018'!C52</f>
        <v>370668642</v>
      </c>
      <c r="D39" s="27">
        <f>'[2]Tien 08T-2018'!D52</f>
        <v>64818933</v>
      </c>
      <c r="E39" s="27">
        <f>'[2]Tien 08T-2018'!E52</f>
        <v>305849709</v>
      </c>
      <c r="F39" s="27">
        <f>'[2]Tien 08T-2018'!F52</f>
        <v>3390103</v>
      </c>
      <c r="G39" s="27">
        <f>'[2]Tien 08T-2018'!G52</f>
        <v>0</v>
      </c>
      <c r="H39" s="27">
        <f>'[2]Tien 08T-2018'!H52</f>
        <v>367278539</v>
      </c>
      <c r="I39" s="27">
        <f>'[2]Tien 08T-2018'!I52</f>
        <v>210585433</v>
      </c>
      <c r="J39" s="27">
        <f>'[2]Tien 08T-2018'!J52</f>
        <v>43994286</v>
      </c>
      <c r="K39" s="27">
        <f>'[2]Tien 08T-2018'!K52</f>
        <v>16468628</v>
      </c>
      <c r="L39" s="27">
        <f>'[2]Tien 08T-2018'!L52</f>
        <v>64263</v>
      </c>
      <c r="M39" s="27">
        <f>'[2]Tien 08T-2018'!M52</f>
        <v>132312151</v>
      </c>
      <c r="N39" s="27">
        <f>'[2]Tien 08T-2018'!N52</f>
        <v>32865</v>
      </c>
      <c r="O39" s="27">
        <f>'[2]Tien 08T-2018'!O52</f>
        <v>17563000</v>
      </c>
      <c r="P39" s="27">
        <f>'[2]Tien 08T-2018'!P52</f>
        <v>0</v>
      </c>
      <c r="Q39" s="27">
        <f>'[2]Tien 08T-2018'!Q52</f>
        <v>150240</v>
      </c>
      <c r="R39" s="27">
        <f>'[2]Tien 08T-2018'!R52</f>
        <v>156693106</v>
      </c>
      <c r="S39" s="27">
        <f t="shared" si="1"/>
        <v>306751362</v>
      </c>
      <c r="T39" s="28">
        <f t="shared" si="2"/>
        <v>0.287423380324697</v>
      </c>
      <c r="U39" s="29">
        <v>64818933</v>
      </c>
      <c r="V39" s="29">
        <f t="shared" si="3"/>
        <v>305849709</v>
      </c>
      <c r="W39" s="29">
        <f t="shared" si="4"/>
        <v>0</v>
      </c>
      <c r="X39" s="22">
        <f t="shared" si="5"/>
        <v>150058256</v>
      </c>
      <c r="Y39" s="31">
        <v>17839988</v>
      </c>
      <c r="Z39" s="32">
        <f t="shared" si="6"/>
        <v>7.411342877584895</v>
      </c>
      <c r="AA39" s="32">
        <f t="shared" si="7"/>
        <v>0.5733671059936339</v>
      </c>
      <c r="AB39" s="34">
        <f t="shared" si="12"/>
        <v>51</v>
      </c>
      <c r="AC39" s="34">
        <f t="shared" si="13"/>
        <v>15</v>
      </c>
      <c r="AD39" s="34">
        <f t="shared" si="8"/>
        <v>0</v>
      </c>
      <c r="AE39" s="34">
        <f t="shared" si="9"/>
        <v>0</v>
      </c>
      <c r="AF39" s="34">
        <f t="shared" si="10"/>
        <v>0</v>
      </c>
      <c r="AG39" s="34">
        <f t="shared" si="11"/>
        <v>0</v>
      </c>
      <c r="AH39" s="35" t="b">
        <f>B39='[1]Tien 05T-2018'!B39</f>
        <v>0</v>
      </c>
      <c r="AI39" s="32"/>
    </row>
    <row r="40" spans="1:35" s="11" customFormat="1" ht="20.25" customHeight="1">
      <c r="A40" s="14">
        <v>26</v>
      </c>
      <c r="B40" s="13" t="str">
        <f>'[2]Tien 08T-2018'!B15</f>
        <v>An Giang</v>
      </c>
      <c r="C40" s="27">
        <f>'[2]Tien 08T-2018'!C15</f>
        <v>3775643586</v>
      </c>
      <c r="D40" s="27">
        <f>'[2]Tien 08T-2018'!D15</f>
        <v>2410586210</v>
      </c>
      <c r="E40" s="27">
        <f>'[2]Tien 08T-2018'!E15</f>
        <v>1365057376</v>
      </c>
      <c r="F40" s="27">
        <f>'[2]Tien 08T-2018'!F15</f>
        <v>104235809</v>
      </c>
      <c r="G40" s="27">
        <f>'[2]Tien 08T-2018'!G15</f>
        <v>24470233</v>
      </c>
      <c r="H40" s="27">
        <f>'[2]Tien 08T-2018'!H15</f>
        <v>3671407774</v>
      </c>
      <c r="I40" s="27">
        <f>'[2]Tien 08T-2018'!I15</f>
        <v>2188978852</v>
      </c>
      <c r="J40" s="27">
        <f>'[2]Tien 08T-2018'!J15</f>
        <v>226915169</v>
      </c>
      <c r="K40" s="27">
        <f>'[2]Tien 08T-2018'!K15</f>
        <v>45243668</v>
      </c>
      <c r="L40" s="27">
        <f>'[2]Tien 08T-2018'!L15</f>
        <v>89747</v>
      </c>
      <c r="M40" s="27">
        <f>'[2]Tien 08T-2018'!M15</f>
        <v>1836143600</v>
      </c>
      <c r="N40" s="27">
        <f>'[2]Tien 08T-2018'!N15</f>
        <v>61387284</v>
      </c>
      <c r="O40" s="27">
        <f>'[2]Tien 08T-2018'!O15</f>
        <v>25130</v>
      </c>
      <c r="P40" s="27">
        <f>'[2]Tien 08T-2018'!P15</f>
        <v>0</v>
      </c>
      <c r="Q40" s="27">
        <f>'[2]Tien 08T-2018'!Q15</f>
        <v>19174254</v>
      </c>
      <c r="R40" s="27">
        <f>'[2]Tien 08T-2018'!R15</f>
        <v>1482428922</v>
      </c>
      <c r="S40" s="27">
        <f t="shared" si="1"/>
        <v>3399159190</v>
      </c>
      <c r="T40" s="28">
        <f t="shared" si="2"/>
        <v>0.12437241399169077</v>
      </c>
      <c r="U40" s="29">
        <v>2410650045</v>
      </c>
      <c r="V40" s="29">
        <f t="shared" si="3"/>
        <v>1364993541</v>
      </c>
      <c r="W40" s="29">
        <f t="shared" si="4"/>
        <v>-63835</v>
      </c>
      <c r="X40" s="22">
        <f t="shared" si="5"/>
        <v>1916730268</v>
      </c>
      <c r="Y40" s="31">
        <v>1007354522</v>
      </c>
      <c r="Z40" s="32">
        <f t="shared" si="6"/>
        <v>0.9027365501814861</v>
      </c>
      <c r="AA40" s="32">
        <f t="shared" si="7"/>
        <v>0.5962232981859998</v>
      </c>
      <c r="AB40" s="34">
        <f t="shared" si="12"/>
        <v>8</v>
      </c>
      <c r="AC40" s="34">
        <f t="shared" si="13"/>
        <v>52</v>
      </c>
      <c r="AD40" s="34">
        <f t="shared" si="8"/>
        <v>0</v>
      </c>
      <c r="AE40" s="34">
        <f t="shared" si="9"/>
        <v>3</v>
      </c>
      <c r="AF40" s="34">
        <f t="shared" si="10"/>
        <v>0</v>
      </c>
      <c r="AG40" s="34">
        <f t="shared" si="11"/>
        <v>0</v>
      </c>
      <c r="AH40" s="35" t="b">
        <f>B40='[1]Tien 05T-2018'!B40</f>
        <v>0</v>
      </c>
      <c r="AI40" s="32"/>
    </row>
    <row r="41" spans="1:35" s="11" customFormat="1" ht="20.25" customHeight="1">
      <c r="A41" s="12">
        <v>27</v>
      </c>
      <c r="B41" s="13" t="str">
        <f>'[2]Tien 08T-2018'!B33</f>
        <v>Đồng Nai</v>
      </c>
      <c r="C41" s="27">
        <f>'[2]Tien 08T-2018'!C33</f>
        <v>3853353688.821</v>
      </c>
      <c r="D41" s="27">
        <f>'[2]Tien 08T-2018'!D33</f>
        <v>2914445969</v>
      </c>
      <c r="E41" s="27">
        <f>'[2]Tien 08T-2018'!E33</f>
        <v>938907719.821</v>
      </c>
      <c r="F41" s="27">
        <f>'[2]Tien 08T-2018'!F33</f>
        <v>283976124</v>
      </c>
      <c r="G41" s="27">
        <f>'[2]Tien 08T-2018'!G33</f>
        <v>104636101</v>
      </c>
      <c r="H41" s="27">
        <f>'[2]Tien 08T-2018'!H33</f>
        <v>3569377564.821</v>
      </c>
      <c r="I41" s="27">
        <f>'[2]Tien 08T-2018'!I33</f>
        <v>2172369404.821</v>
      </c>
      <c r="J41" s="27">
        <f>'[2]Tien 08T-2018'!J33</f>
        <v>293564442.821</v>
      </c>
      <c r="K41" s="27">
        <f>'[2]Tien 08T-2018'!K33</f>
        <v>191621967</v>
      </c>
      <c r="L41" s="27">
        <f>'[2]Tien 08T-2018'!L33</f>
        <v>18177</v>
      </c>
      <c r="M41" s="27">
        <f>'[2]Tien 08T-2018'!M33</f>
        <v>1581234371</v>
      </c>
      <c r="N41" s="27">
        <f>'[2]Tien 08T-2018'!N33</f>
        <v>74330575</v>
      </c>
      <c r="O41" s="27">
        <f>'[2]Tien 08T-2018'!O33</f>
        <v>27055391</v>
      </c>
      <c r="P41" s="27">
        <f>'[2]Tien 08T-2018'!P33</f>
        <v>0</v>
      </c>
      <c r="Q41" s="27">
        <f>'[2]Tien 08T-2018'!Q33</f>
        <v>4544481</v>
      </c>
      <c r="R41" s="27">
        <f>'[2]Tien 08T-2018'!R33</f>
        <v>1397008160</v>
      </c>
      <c r="S41" s="27">
        <f t="shared" si="1"/>
        <v>3084172978</v>
      </c>
      <c r="T41" s="28">
        <f t="shared" si="2"/>
        <v>0.22335270683900102</v>
      </c>
      <c r="U41" s="29">
        <v>2914445969</v>
      </c>
      <c r="V41" s="29">
        <f t="shared" si="3"/>
        <v>938907719.8210001</v>
      </c>
      <c r="W41" s="29">
        <f t="shared" si="4"/>
        <v>0</v>
      </c>
      <c r="X41" s="22">
        <f t="shared" si="5"/>
        <v>1687164818</v>
      </c>
      <c r="Y41" s="31">
        <v>1437373485</v>
      </c>
      <c r="Z41" s="32">
        <f t="shared" si="6"/>
        <v>0.17378317855918984</v>
      </c>
      <c r="AA41" s="32">
        <f t="shared" si="7"/>
        <v>0.608612948720078</v>
      </c>
      <c r="AB41" s="34">
        <f t="shared" si="12"/>
        <v>7</v>
      </c>
      <c r="AC41" s="34">
        <f t="shared" si="13"/>
        <v>25</v>
      </c>
      <c r="AD41" s="34">
        <f t="shared" si="8"/>
        <v>0</v>
      </c>
      <c r="AE41" s="34">
        <f t="shared" si="9"/>
        <v>0</v>
      </c>
      <c r="AF41" s="34">
        <f t="shared" si="10"/>
        <v>0</v>
      </c>
      <c r="AG41" s="34">
        <f t="shared" si="11"/>
        <v>0</v>
      </c>
      <c r="AH41" s="35" t="b">
        <f>B41='[1]Tien 05T-2018'!B41</f>
        <v>0</v>
      </c>
      <c r="AI41" s="32"/>
    </row>
    <row r="42" spans="1:35" s="11" customFormat="1" ht="20.25" customHeight="1">
      <c r="A42" s="14">
        <v>28</v>
      </c>
      <c r="B42" s="13" t="str">
        <f>'[2]Tien 08T-2018'!B55</f>
        <v>Nghệ An</v>
      </c>
      <c r="C42" s="27">
        <f>'[2]Tien 08T-2018'!C55</f>
        <v>994002963.0300001</v>
      </c>
      <c r="D42" s="27">
        <f>'[2]Tien 08T-2018'!D55</f>
        <v>559697460.1610001</v>
      </c>
      <c r="E42" s="27">
        <f>'[2]Tien 08T-2018'!E55</f>
        <v>434305502.929</v>
      </c>
      <c r="F42" s="27">
        <f>'[2]Tien 08T-2018'!F55</f>
        <v>27067696.780999996</v>
      </c>
      <c r="G42" s="27">
        <f>'[2]Tien 08T-2018'!G55</f>
        <v>0</v>
      </c>
      <c r="H42" s="27">
        <f>'[2]Tien 08T-2018'!H55</f>
        <v>966935266.2489998</v>
      </c>
      <c r="I42" s="27">
        <f>'[2]Tien 08T-2018'!I55</f>
        <v>598662767.5949998</v>
      </c>
      <c r="J42" s="27">
        <f>'[2]Tien 08T-2018'!J55</f>
        <v>94623199.81500001</v>
      </c>
      <c r="K42" s="27">
        <f>'[2]Tien 08T-2018'!K55</f>
        <v>18307544.71</v>
      </c>
      <c r="L42" s="27">
        <f>'[2]Tien 08T-2018'!L55</f>
        <v>216174.334</v>
      </c>
      <c r="M42" s="27">
        <f>'[2]Tien 08T-2018'!M55</f>
        <v>483078195.0450001</v>
      </c>
      <c r="N42" s="27">
        <f>'[2]Tien 08T-2018'!N55</f>
        <v>1301162</v>
      </c>
      <c r="O42" s="27">
        <f>'[2]Tien 08T-2018'!O55</f>
        <v>22460</v>
      </c>
      <c r="P42" s="27">
        <f>'[2]Tien 08T-2018'!P55</f>
        <v>0</v>
      </c>
      <c r="Q42" s="27">
        <f>'[2]Tien 08T-2018'!Q55</f>
        <v>1114031.6909999999</v>
      </c>
      <c r="R42" s="27">
        <f>'[2]Tien 08T-2018'!R55</f>
        <v>368272498.65400004</v>
      </c>
      <c r="S42" s="27">
        <f t="shared" si="1"/>
        <v>853788347.3900001</v>
      </c>
      <c r="T42" s="28">
        <f t="shared" si="2"/>
        <v>0.18899942502444853</v>
      </c>
      <c r="U42" s="29">
        <v>559697460.359</v>
      </c>
      <c r="V42" s="29">
        <f t="shared" si="3"/>
        <v>434305502.6710001</v>
      </c>
      <c r="W42" s="29">
        <f t="shared" si="4"/>
        <v>-0.19799983501434326</v>
      </c>
      <c r="X42" s="22">
        <f t="shared" si="5"/>
        <v>485515848.73600006</v>
      </c>
      <c r="Y42" s="31">
        <v>256406210.69500002</v>
      </c>
      <c r="Z42" s="32">
        <f t="shared" si="6"/>
        <v>0.8935416869193166</v>
      </c>
      <c r="AA42" s="32">
        <f t="shared" si="7"/>
        <v>0.6191342776413281</v>
      </c>
      <c r="AB42" s="34">
        <f t="shared" si="12"/>
        <v>32</v>
      </c>
      <c r="AC42" s="34">
        <f t="shared" si="13"/>
        <v>36</v>
      </c>
      <c r="AD42" s="34">
        <f t="shared" si="8"/>
        <v>-0.060000061988830566</v>
      </c>
      <c r="AE42" s="34">
        <f t="shared" si="9"/>
        <v>0</v>
      </c>
      <c r="AF42" s="34">
        <f t="shared" si="10"/>
        <v>0</v>
      </c>
      <c r="AG42" s="34">
        <f t="shared" si="11"/>
        <v>-2.53552570939064E-07</v>
      </c>
      <c r="AH42" s="35" t="b">
        <f>B42='[1]Tien 05T-2018'!B42</f>
        <v>0</v>
      </c>
      <c r="AI42" s="32"/>
    </row>
    <row r="43" spans="1:35" s="11" customFormat="1" ht="20.25" customHeight="1">
      <c r="A43" s="12">
        <v>29</v>
      </c>
      <c r="B43" s="13" t="str">
        <f>'[2]Tien 08T-2018'!B61</f>
        <v>Quảng Nam</v>
      </c>
      <c r="C43" s="27">
        <f>'[2]Tien 08T-2018'!C61</f>
        <v>1898940133.4610002</v>
      </c>
      <c r="D43" s="27">
        <f>'[2]Tien 08T-2018'!D61</f>
        <v>1692737264.7719998</v>
      </c>
      <c r="E43" s="27">
        <f>'[2]Tien 08T-2018'!E61</f>
        <v>206202868.689</v>
      </c>
      <c r="F43" s="27">
        <f>'[2]Tien 08T-2018'!F61</f>
        <v>16512408.5</v>
      </c>
      <c r="G43" s="27">
        <f>'[2]Tien 08T-2018'!G61</f>
        <v>47387246</v>
      </c>
      <c r="H43" s="27">
        <f>'[2]Tien 08T-2018'!H61</f>
        <v>1882427724.9610002</v>
      </c>
      <c r="I43" s="27">
        <f>'[2]Tien 08T-2018'!I61</f>
        <v>1170965634.197</v>
      </c>
      <c r="J43" s="27">
        <f>'[2]Tien 08T-2018'!J61</f>
        <v>184564808.42900002</v>
      </c>
      <c r="K43" s="27">
        <f>'[2]Tien 08T-2018'!K61</f>
        <v>43687064.867</v>
      </c>
      <c r="L43" s="27">
        <f>'[2]Tien 08T-2018'!L61</f>
        <v>86965</v>
      </c>
      <c r="M43" s="27">
        <f>'[2]Tien 08T-2018'!M61</f>
        <v>910564645.351</v>
      </c>
      <c r="N43" s="27">
        <f>'[2]Tien 08T-2018'!N61</f>
        <v>21409950</v>
      </c>
      <c r="O43" s="27">
        <f>'[2]Tien 08T-2018'!O61</f>
        <v>6497326</v>
      </c>
      <c r="P43" s="27">
        <f>'[2]Tien 08T-2018'!P61</f>
        <v>0</v>
      </c>
      <c r="Q43" s="27">
        <f>'[2]Tien 08T-2018'!Q61</f>
        <v>4154874.55</v>
      </c>
      <c r="R43" s="27">
        <f>'[2]Tien 08T-2018'!R61</f>
        <v>711462090.7639999</v>
      </c>
      <c r="S43" s="27">
        <f t="shared" si="1"/>
        <v>1654088886.665</v>
      </c>
      <c r="T43" s="28">
        <f t="shared" si="2"/>
        <v>0.19500046083981395</v>
      </c>
      <c r="U43" s="29">
        <v>1692737264.897</v>
      </c>
      <c r="V43" s="29">
        <f t="shared" si="3"/>
        <v>206202868.56400013</v>
      </c>
      <c r="W43" s="29">
        <f t="shared" si="4"/>
        <v>-0.1250002384185791</v>
      </c>
      <c r="X43" s="22">
        <f t="shared" si="5"/>
        <v>942626795.9009999</v>
      </c>
      <c r="Y43" s="31">
        <v>215708079.203</v>
      </c>
      <c r="Z43" s="32">
        <f t="shared" si="6"/>
        <v>3.36991882447716</v>
      </c>
      <c r="AA43" s="32">
        <f t="shared" si="7"/>
        <v>0.6220507797829316</v>
      </c>
      <c r="AB43" s="34">
        <f t="shared" si="12"/>
        <v>15</v>
      </c>
      <c r="AC43" s="34">
        <f t="shared" si="13"/>
        <v>34</v>
      </c>
      <c r="AD43" s="34">
        <f t="shared" si="8"/>
        <v>3.5762786865234375E-07</v>
      </c>
      <c r="AE43" s="34">
        <f t="shared" si="9"/>
        <v>0</v>
      </c>
      <c r="AF43" s="34">
        <f t="shared" si="10"/>
        <v>0</v>
      </c>
      <c r="AG43" s="34">
        <f t="shared" si="11"/>
        <v>7.171183824539185E-08</v>
      </c>
      <c r="AH43" s="35" t="b">
        <f>B43='[1]Tien 05T-2018'!B43</f>
        <v>0</v>
      </c>
      <c r="AI43" s="32"/>
    </row>
    <row r="44" spans="1:35" s="11" customFormat="1" ht="20.25" customHeight="1">
      <c r="A44" s="14">
        <v>30</v>
      </c>
      <c r="B44" s="13" t="str">
        <f>'[2]Tien 08T-2018'!B35</f>
        <v>Gia Lai</v>
      </c>
      <c r="C44" s="27">
        <f>'[2]Tien 08T-2018'!C35</f>
        <v>1068357079.848</v>
      </c>
      <c r="D44" s="27">
        <f>'[2]Tien 08T-2018'!D35</f>
        <v>817366945.778</v>
      </c>
      <c r="E44" s="27">
        <f>'[2]Tien 08T-2018'!E35</f>
        <v>250990134.07</v>
      </c>
      <c r="F44" s="27">
        <f>'[2]Tien 08T-2018'!F35</f>
        <v>7746964.764</v>
      </c>
      <c r="G44" s="27">
        <f>'[2]Tien 08T-2018'!G35</f>
        <v>4738229</v>
      </c>
      <c r="H44" s="27">
        <f>'[2]Tien 08T-2018'!H35</f>
        <v>1060610115.084</v>
      </c>
      <c r="I44" s="27">
        <f>'[2]Tien 08T-2018'!I35</f>
        <v>664927734.47</v>
      </c>
      <c r="J44" s="27">
        <f>'[2]Tien 08T-2018'!J35</f>
        <v>79242598.351</v>
      </c>
      <c r="K44" s="27">
        <f>'[2]Tien 08T-2018'!K35</f>
        <v>35437944.206</v>
      </c>
      <c r="L44" s="27">
        <f>'[2]Tien 08T-2018'!L35</f>
        <v>7688</v>
      </c>
      <c r="M44" s="27">
        <f>'[2]Tien 08T-2018'!M35</f>
        <v>530441502.913</v>
      </c>
      <c r="N44" s="27">
        <f>'[2]Tien 08T-2018'!N35</f>
        <v>17052736</v>
      </c>
      <c r="O44" s="27">
        <f>'[2]Tien 08T-2018'!O35</f>
        <v>2004379</v>
      </c>
      <c r="P44" s="27">
        <f>'[2]Tien 08T-2018'!P35</f>
        <v>0</v>
      </c>
      <c r="Q44" s="27">
        <f>'[2]Tien 08T-2018'!Q35</f>
        <v>740886</v>
      </c>
      <c r="R44" s="27">
        <f>'[2]Tien 08T-2018'!R35</f>
        <v>395682380.614</v>
      </c>
      <c r="S44" s="27">
        <f t="shared" si="1"/>
        <v>945921884.527</v>
      </c>
      <c r="T44" s="28">
        <f t="shared" si="2"/>
        <v>0.17248224823772101</v>
      </c>
      <c r="U44" s="29">
        <v>817310186.833</v>
      </c>
      <c r="V44" s="29">
        <f t="shared" si="3"/>
        <v>251046893.0150001</v>
      </c>
      <c r="W44" s="29">
        <f t="shared" si="4"/>
        <v>56758.94500005245</v>
      </c>
      <c r="X44" s="22">
        <f t="shared" si="5"/>
        <v>550239503.913</v>
      </c>
      <c r="Y44" s="31">
        <v>344568752.248</v>
      </c>
      <c r="Z44" s="32">
        <f t="shared" si="6"/>
        <v>0.5968932189096776</v>
      </c>
      <c r="AA44" s="32">
        <f t="shared" si="7"/>
        <v>0.6269294673069735</v>
      </c>
      <c r="AB44" s="34">
        <f t="shared" si="12"/>
        <v>30</v>
      </c>
      <c r="AC44" s="34">
        <f t="shared" si="13"/>
        <v>42</v>
      </c>
      <c r="AD44" s="34">
        <f t="shared" si="8"/>
        <v>0</v>
      </c>
      <c r="AE44" s="34">
        <f t="shared" si="9"/>
        <v>0</v>
      </c>
      <c r="AF44" s="34">
        <f t="shared" si="10"/>
        <v>0</v>
      </c>
      <c r="AG44" s="34">
        <f t="shared" si="11"/>
        <v>1.1920928955078125E-07</v>
      </c>
      <c r="AH44" s="35" t="b">
        <f>B44='[1]Tien 05T-2018'!B44</f>
        <v>0</v>
      </c>
      <c r="AI44" s="32"/>
    </row>
    <row r="45" spans="1:35" s="11" customFormat="1" ht="20.25" customHeight="1">
      <c r="A45" s="12">
        <v>31</v>
      </c>
      <c r="B45" s="13" t="str">
        <f>'[2]Tien 08T-2018'!B26</f>
        <v>Cà Mau</v>
      </c>
      <c r="C45" s="27">
        <f>'[2]Tien 08T-2018'!C26</f>
        <v>1323207901</v>
      </c>
      <c r="D45" s="27">
        <f>'[2]Tien 08T-2018'!D26</f>
        <v>780970945</v>
      </c>
      <c r="E45" s="27">
        <f>'[2]Tien 08T-2018'!E26</f>
        <v>542236956</v>
      </c>
      <c r="F45" s="27">
        <f>'[2]Tien 08T-2018'!F26</f>
        <v>56109555</v>
      </c>
      <c r="G45" s="27">
        <f>'[2]Tien 08T-2018'!G26</f>
        <v>60421487</v>
      </c>
      <c r="H45" s="27">
        <f>'[2]Tien 08T-2018'!H26</f>
        <v>1267098346</v>
      </c>
      <c r="I45" s="27">
        <f>'[2]Tien 08T-2018'!I26</f>
        <v>813296025</v>
      </c>
      <c r="J45" s="27">
        <f>'[2]Tien 08T-2018'!J26</f>
        <v>77811549</v>
      </c>
      <c r="K45" s="27">
        <f>'[2]Tien 08T-2018'!K26</f>
        <v>13096736</v>
      </c>
      <c r="L45" s="27">
        <f>'[2]Tien 08T-2018'!L26</f>
        <v>59770</v>
      </c>
      <c r="M45" s="27">
        <f>'[2]Tien 08T-2018'!M26</f>
        <v>708596699</v>
      </c>
      <c r="N45" s="27">
        <f>'[2]Tien 08T-2018'!N26</f>
        <v>11227234</v>
      </c>
      <c r="O45" s="27">
        <f>'[2]Tien 08T-2018'!O26</f>
        <v>783031</v>
      </c>
      <c r="P45" s="27">
        <f>'[2]Tien 08T-2018'!P26</f>
        <v>0</v>
      </c>
      <c r="Q45" s="27">
        <f>'[2]Tien 08T-2018'!Q26</f>
        <v>1721006</v>
      </c>
      <c r="R45" s="27">
        <f>'[2]Tien 08T-2018'!R26</f>
        <v>453802321</v>
      </c>
      <c r="S45" s="27">
        <f t="shared" si="1"/>
        <v>1176130291</v>
      </c>
      <c r="T45" s="28">
        <f t="shared" si="2"/>
        <v>0.11185109997310021</v>
      </c>
      <c r="U45" s="29">
        <v>780987319</v>
      </c>
      <c r="V45" s="29">
        <f t="shared" si="3"/>
        <v>542220582</v>
      </c>
      <c r="W45" s="29">
        <f t="shared" si="4"/>
        <v>-16374</v>
      </c>
      <c r="X45" s="22">
        <f t="shared" si="5"/>
        <v>722327970</v>
      </c>
      <c r="Y45" s="31">
        <v>349420890</v>
      </c>
      <c r="Z45" s="32">
        <f t="shared" si="6"/>
        <v>1.067214613299165</v>
      </c>
      <c r="AA45" s="32">
        <f t="shared" si="7"/>
        <v>0.6418570646607095</v>
      </c>
      <c r="AB45" s="34">
        <f t="shared" si="12"/>
        <v>26</v>
      </c>
      <c r="AC45" s="34">
        <f t="shared" si="13"/>
        <v>55</v>
      </c>
      <c r="AD45" s="34">
        <f t="shared" si="8"/>
        <v>0</v>
      </c>
      <c r="AE45" s="34">
        <f t="shared" si="9"/>
        <v>0</v>
      </c>
      <c r="AF45" s="34">
        <f t="shared" si="10"/>
        <v>0</v>
      </c>
      <c r="AG45" s="34">
        <f t="shared" si="11"/>
        <v>0</v>
      </c>
      <c r="AH45" s="35" t="b">
        <f>B45='[1]Tien 05T-2018'!B45</f>
        <v>0</v>
      </c>
      <c r="AI45" s="32"/>
    </row>
    <row r="46" spans="1:35" s="11" customFormat="1" ht="20.25" customHeight="1">
      <c r="A46" s="14">
        <v>32</v>
      </c>
      <c r="B46" s="13" t="str">
        <f>'[2]Tien 08T-2018'!B24</f>
        <v>Bình Thuận</v>
      </c>
      <c r="C46" s="27">
        <f>'[2]Tien 08T-2018'!C24</f>
        <v>1571654165</v>
      </c>
      <c r="D46" s="27">
        <f>'[2]Tien 08T-2018'!D24</f>
        <v>1238956880</v>
      </c>
      <c r="E46" s="27">
        <f>'[2]Tien 08T-2018'!E24</f>
        <v>332697285</v>
      </c>
      <c r="F46" s="27">
        <f>'[2]Tien 08T-2018'!F24</f>
        <v>95227358</v>
      </c>
      <c r="G46" s="27">
        <f>'[2]Tien 08T-2018'!G24</f>
        <v>8215127</v>
      </c>
      <c r="H46" s="27">
        <f>'[2]Tien 08T-2018'!H24</f>
        <v>1476426807</v>
      </c>
      <c r="I46" s="27">
        <f>'[2]Tien 08T-2018'!I24</f>
        <v>952701476</v>
      </c>
      <c r="J46" s="27">
        <f>'[2]Tien 08T-2018'!J24</f>
        <v>133050323</v>
      </c>
      <c r="K46" s="27">
        <f>'[2]Tien 08T-2018'!K24</f>
        <v>117383775</v>
      </c>
      <c r="L46" s="27">
        <f>'[2]Tien 08T-2018'!L24</f>
        <v>3125</v>
      </c>
      <c r="M46" s="27">
        <f>'[2]Tien 08T-2018'!M24</f>
        <v>637638608</v>
      </c>
      <c r="N46" s="27">
        <f>'[2]Tien 08T-2018'!N24</f>
        <v>41093530</v>
      </c>
      <c r="O46" s="27">
        <f>'[2]Tien 08T-2018'!O24</f>
        <v>15514323</v>
      </c>
      <c r="P46" s="27">
        <f>'[2]Tien 08T-2018'!P24</f>
        <v>0</v>
      </c>
      <c r="Q46" s="27">
        <f>'[2]Tien 08T-2018'!Q24</f>
        <v>8017792</v>
      </c>
      <c r="R46" s="27">
        <f>'[2]Tien 08T-2018'!R24</f>
        <v>523725331</v>
      </c>
      <c r="S46" s="27">
        <f aca="true" t="shared" si="14" ref="S46:S77">M46+N46+O46+P46+Q46+R46</f>
        <v>1225989584</v>
      </c>
      <c r="T46" s="28">
        <f aca="true" t="shared" si="15" ref="T46:T77">(J46+K46+L46)/I46</f>
        <v>0.2628706150970632</v>
      </c>
      <c r="U46" s="29">
        <v>1238956880</v>
      </c>
      <c r="V46" s="29">
        <f aca="true" t="shared" si="16" ref="V46:V77">C46-U46</f>
        <v>332697285</v>
      </c>
      <c r="W46" s="29">
        <f aca="true" t="shared" si="17" ref="W46:W77">D46-U46</f>
        <v>0</v>
      </c>
      <c r="X46" s="22">
        <f aca="true" t="shared" si="18" ref="X46:X77">M46+N46+O46+P46+Q46</f>
        <v>702264253</v>
      </c>
      <c r="Y46" s="31">
        <v>527751237</v>
      </c>
      <c r="Z46" s="32">
        <f aca="true" t="shared" si="19" ref="Z46:Z77">(X46-Y46)/Y46</f>
        <v>0.3306728696497589</v>
      </c>
      <c r="AA46" s="32">
        <f aca="true" t="shared" si="20" ref="AA46:AA77">I46/H46</f>
        <v>0.6452751138648216</v>
      </c>
      <c r="AB46" s="34">
        <f t="shared" si="12"/>
        <v>21</v>
      </c>
      <c r="AC46" s="34">
        <f t="shared" si="13"/>
        <v>19</v>
      </c>
      <c r="AD46" s="34">
        <f aca="true" t="shared" si="21" ref="AD46:AD77">C46-D46-E46</f>
        <v>0</v>
      </c>
      <c r="AE46" s="34">
        <f aca="true" t="shared" si="22" ref="AE46:AE77">C46-F46-H46</f>
        <v>0</v>
      </c>
      <c r="AF46" s="34">
        <f aca="true" t="shared" si="23" ref="AF46:AF77">H46-I46-R46</f>
        <v>0</v>
      </c>
      <c r="AG46" s="34">
        <f aca="true" t="shared" si="24" ref="AG46:AG77">I46-J46-K46-L46-M46-N46-O46-P46-Q46</f>
        <v>0</v>
      </c>
      <c r="AH46" s="35" t="b">
        <f>B46='[1]Tien 05T-2018'!B46</f>
        <v>0</v>
      </c>
      <c r="AI46" s="32"/>
    </row>
    <row r="47" spans="1:35" s="11" customFormat="1" ht="20.25" customHeight="1">
      <c r="A47" s="12">
        <v>33</v>
      </c>
      <c r="B47" s="13" t="str">
        <f>'[2]Tien 08T-2018'!B23</f>
        <v>Bình Phước</v>
      </c>
      <c r="C47" s="27">
        <f>'[2]Tien 08T-2018'!C23</f>
        <v>1437291210.3</v>
      </c>
      <c r="D47" s="27">
        <f>'[2]Tien 08T-2018'!D23</f>
        <v>1015173567</v>
      </c>
      <c r="E47" s="27">
        <f>'[2]Tien 08T-2018'!E23</f>
        <v>422117643.3</v>
      </c>
      <c r="F47" s="27">
        <f>'[2]Tien 08T-2018'!F23</f>
        <v>37332625</v>
      </c>
      <c r="G47" s="27">
        <f>'[2]Tien 08T-2018'!G23</f>
        <v>0</v>
      </c>
      <c r="H47" s="27">
        <f>'[2]Tien 08T-2018'!H23</f>
        <v>1399958585.3</v>
      </c>
      <c r="I47" s="27">
        <f>'[2]Tien 08T-2018'!I23</f>
        <v>905128463.3</v>
      </c>
      <c r="J47" s="27">
        <f>'[2]Tien 08T-2018'!J23</f>
        <v>152463851.3</v>
      </c>
      <c r="K47" s="27">
        <f>'[2]Tien 08T-2018'!K23</f>
        <v>60844683</v>
      </c>
      <c r="L47" s="27">
        <f>'[2]Tien 08T-2018'!L23</f>
        <v>15505</v>
      </c>
      <c r="M47" s="27">
        <f>'[2]Tien 08T-2018'!M23</f>
        <v>662582474</v>
      </c>
      <c r="N47" s="27">
        <f>'[2]Tien 08T-2018'!N23</f>
        <v>22185641</v>
      </c>
      <c r="O47" s="27">
        <f>'[2]Tien 08T-2018'!O23</f>
        <v>4200589</v>
      </c>
      <c r="P47" s="27">
        <f>'[2]Tien 08T-2018'!P23</f>
        <v>0</v>
      </c>
      <c r="Q47" s="27">
        <f>'[2]Tien 08T-2018'!Q23</f>
        <v>2835720</v>
      </c>
      <c r="R47" s="27">
        <f>'[2]Tien 08T-2018'!R23</f>
        <v>494830122</v>
      </c>
      <c r="S47" s="27">
        <f t="shared" si="14"/>
        <v>1186634546</v>
      </c>
      <c r="T47" s="28">
        <f t="shared" si="15"/>
        <v>0.23568371557142703</v>
      </c>
      <c r="U47" s="29">
        <v>1015173565.824</v>
      </c>
      <c r="V47" s="29">
        <f t="shared" si="16"/>
        <v>422117644.47599995</v>
      </c>
      <c r="W47" s="29">
        <f t="shared" si="17"/>
        <v>1.1759999990463257</v>
      </c>
      <c r="X47" s="22">
        <f t="shared" si="18"/>
        <v>691804424</v>
      </c>
      <c r="Y47" s="31">
        <v>510416186.824</v>
      </c>
      <c r="Z47" s="32">
        <f t="shared" si="19"/>
        <v>0.35537320692093505</v>
      </c>
      <c r="AA47" s="32">
        <f t="shared" si="20"/>
        <v>0.6465394568126015</v>
      </c>
      <c r="AB47" s="34">
        <f aca="true" t="shared" si="25" ref="AB47:AB77">RANK(C47,$C$15:$C$77)</f>
        <v>24</v>
      </c>
      <c r="AC47" s="34">
        <f aca="true" t="shared" si="26" ref="AC47:AC77">RANK(T47,$T$15:$T$77)</f>
        <v>23</v>
      </c>
      <c r="AD47" s="34">
        <f t="shared" si="21"/>
        <v>0</v>
      </c>
      <c r="AE47" s="34">
        <f t="shared" si="22"/>
        <v>0</v>
      </c>
      <c r="AF47" s="34">
        <f t="shared" si="23"/>
        <v>0</v>
      </c>
      <c r="AG47" s="34">
        <f t="shared" si="24"/>
        <v>0</v>
      </c>
      <c r="AH47" s="35" t="b">
        <f>B47='[1]Tien 05T-2018'!B47</f>
        <v>0</v>
      </c>
      <c r="AI47" s="32"/>
    </row>
    <row r="48" spans="1:35" s="11" customFormat="1" ht="20.25" customHeight="1">
      <c r="A48" s="14">
        <v>34</v>
      </c>
      <c r="B48" s="13" t="str">
        <f>'[2]Tien 08T-2018'!B18</f>
        <v>Bạc Liêu</v>
      </c>
      <c r="C48" s="27">
        <f>'[2]Tien 08T-2018'!C18</f>
        <v>891258974</v>
      </c>
      <c r="D48" s="27">
        <f>'[2]Tien 08T-2018'!D18</f>
        <v>479105059</v>
      </c>
      <c r="E48" s="27">
        <f>'[2]Tien 08T-2018'!E18</f>
        <v>412153915</v>
      </c>
      <c r="F48" s="27">
        <f>'[2]Tien 08T-2018'!F18</f>
        <v>8093180</v>
      </c>
      <c r="G48" s="27">
        <f>'[2]Tien 08T-2018'!G18</f>
        <v>0</v>
      </c>
      <c r="H48" s="27">
        <f>'[2]Tien 08T-2018'!H18</f>
        <v>883165794</v>
      </c>
      <c r="I48" s="27">
        <f>'[2]Tien 08T-2018'!I18</f>
        <v>573709757</v>
      </c>
      <c r="J48" s="27">
        <f>'[2]Tien 08T-2018'!J18</f>
        <v>79647392</v>
      </c>
      <c r="K48" s="27">
        <f>'[2]Tien 08T-2018'!K18</f>
        <v>22520607</v>
      </c>
      <c r="L48" s="27">
        <f>'[2]Tien 08T-2018'!L18</f>
        <v>13472</v>
      </c>
      <c r="M48" s="27">
        <f>'[2]Tien 08T-2018'!M18</f>
        <v>469840707</v>
      </c>
      <c r="N48" s="27">
        <f>'[2]Tien 08T-2018'!N18</f>
        <v>1185839</v>
      </c>
      <c r="O48" s="27">
        <f>'[2]Tien 08T-2018'!O18</f>
        <v>205473</v>
      </c>
      <c r="P48" s="27">
        <f>'[2]Tien 08T-2018'!P18</f>
        <v>84419</v>
      </c>
      <c r="Q48" s="27">
        <f>'[2]Tien 08T-2018'!Q18</f>
        <v>211848</v>
      </c>
      <c r="R48" s="27">
        <f>'[2]Tien 08T-2018'!R18</f>
        <v>309456037</v>
      </c>
      <c r="S48" s="27">
        <f t="shared" si="14"/>
        <v>780984323</v>
      </c>
      <c r="T48" s="28">
        <f t="shared" si="15"/>
        <v>0.17810655955080784</v>
      </c>
      <c r="U48" s="29">
        <v>479105059</v>
      </c>
      <c r="V48" s="29">
        <f t="shared" si="16"/>
        <v>412153915</v>
      </c>
      <c r="W48" s="29">
        <f t="shared" si="17"/>
        <v>0</v>
      </c>
      <c r="X48" s="22">
        <f t="shared" si="18"/>
        <v>471528286</v>
      </c>
      <c r="Y48" s="31">
        <v>212391617</v>
      </c>
      <c r="Z48" s="32">
        <f t="shared" si="19"/>
        <v>1.2200889689539864</v>
      </c>
      <c r="AA48" s="32">
        <f t="shared" si="20"/>
        <v>0.6496059526961254</v>
      </c>
      <c r="AB48" s="34">
        <f t="shared" si="25"/>
        <v>35</v>
      </c>
      <c r="AC48" s="34">
        <f t="shared" si="26"/>
        <v>39</v>
      </c>
      <c r="AD48" s="34">
        <f t="shared" si="21"/>
        <v>0</v>
      </c>
      <c r="AE48" s="34">
        <f t="shared" si="22"/>
        <v>0</v>
      </c>
      <c r="AF48" s="34">
        <f t="shared" si="23"/>
        <v>0</v>
      </c>
      <c r="AG48" s="34">
        <f t="shared" si="24"/>
        <v>0</v>
      </c>
      <c r="AH48" s="35" t="b">
        <f>B48='[1]Tien 05T-2018'!B48</f>
        <v>0</v>
      </c>
      <c r="AI48" s="32"/>
    </row>
    <row r="49" spans="1:35" s="11" customFormat="1" ht="20.25" customHeight="1">
      <c r="A49" s="12">
        <v>35</v>
      </c>
      <c r="B49" s="13" t="str">
        <f>'[2]Tien 08T-2018'!B44</f>
        <v>Hòa Bình</v>
      </c>
      <c r="C49" s="27">
        <f>'[2]Tien 08T-2018'!C44</f>
        <v>236729755.216</v>
      </c>
      <c r="D49" s="27">
        <f>'[2]Tien 08T-2018'!D44</f>
        <v>138972193.368</v>
      </c>
      <c r="E49" s="27">
        <f>'[2]Tien 08T-2018'!E44</f>
        <v>97757561.84799999</v>
      </c>
      <c r="F49" s="27">
        <f>'[2]Tien 08T-2018'!F44</f>
        <v>11081010.558</v>
      </c>
      <c r="G49" s="27">
        <f>'[2]Tien 08T-2018'!G44</f>
        <v>0</v>
      </c>
      <c r="H49" s="27">
        <f>'[2]Tien 08T-2018'!H44</f>
        <v>225648744.656</v>
      </c>
      <c r="I49" s="27">
        <f>'[2]Tien 08T-2018'!I44</f>
        <v>147184471.305</v>
      </c>
      <c r="J49" s="27">
        <f>'[2]Tien 08T-2018'!J44</f>
        <v>38881328.903</v>
      </c>
      <c r="K49" s="27">
        <f>'[2]Tien 08T-2018'!K44</f>
        <v>1178925</v>
      </c>
      <c r="L49" s="27">
        <f>'[2]Tien 08T-2018'!L44</f>
        <v>0</v>
      </c>
      <c r="M49" s="27">
        <f>'[2]Tien 08T-2018'!M44</f>
        <v>99009889.602</v>
      </c>
      <c r="N49" s="27">
        <f>'[2]Tien 08T-2018'!N44</f>
        <v>1601696.8</v>
      </c>
      <c r="O49" s="27">
        <f>'[2]Tien 08T-2018'!O44</f>
        <v>0</v>
      </c>
      <c r="P49" s="27">
        <f>'[2]Tien 08T-2018'!P44</f>
        <v>0</v>
      </c>
      <c r="Q49" s="27">
        <f>'[2]Tien 08T-2018'!Q44</f>
        <v>6512631</v>
      </c>
      <c r="R49" s="27">
        <f>'[2]Tien 08T-2018'!R44</f>
        <v>78464273.351</v>
      </c>
      <c r="S49" s="27">
        <f t="shared" si="14"/>
        <v>185588490.753</v>
      </c>
      <c r="T49" s="28">
        <f t="shared" si="15"/>
        <v>0.2721771770337508</v>
      </c>
      <c r="U49" s="29">
        <v>138972193.368</v>
      </c>
      <c r="V49" s="29">
        <f t="shared" si="16"/>
        <v>97757561.84799999</v>
      </c>
      <c r="W49" s="29">
        <f t="shared" si="17"/>
        <v>0</v>
      </c>
      <c r="X49" s="22">
        <f t="shared" si="18"/>
        <v>107124217.402</v>
      </c>
      <c r="Y49" s="31">
        <v>79400631.855</v>
      </c>
      <c r="Z49" s="32">
        <f t="shared" si="19"/>
        <v>0.3491607673554576</v>
      </c>
      <c r="AA49" s="32">
        <f t="shared" si="20"/>
        <v>0.6522725022440597</v>
      </c>
      <c r="AB49" s="34">
        <f t="shared" si="25"/>
        <v>55</v>
      </c>
      <c r="AC49" s="34">
        <f t="shared" si="26"/>
        <v>17</v>
      </c>
      <c r="AD49" s="34">
        <f t="shared" si="21"/>
        <v>0</v>
      </c>
      <c r="AE49" s="34">
        <f t="shared" si="22"/>
        <v>0.0020000040531158447</v>
      </c>
      <c r="AF49" s="34">
        <f t="shared" si="23"/>
        <v>0</v>
      </c>
      <c r="AG49" s="34">
        <f t="shared" si="24"/>
        <v>1.210719347000122E-08</v>
      </c>
      <c r="AH49" s="35" t="b">
        <f>B49='[1]Tien 05T-2018'!B49</f>
        <v>0</v>
      </c>
      <c r="AI49" s="32"/>
    </row>
    <row r="50" spans="1:35" s="11" customFormat="1" ht="20.25" customHeight="1">
      <c r="A50" s="14">
        <v>36</v>
      </c>
      <c r="B50" s="13" t="str">
        <f>'[2]Tien 08T-2018'!B17</f>
        <v>Bắc Kạn</v>
      </c>
      <c r="C50" s="27">
        <f>'[2]Tien 08T-2018'!C17</f>
        <v>116244133</v>
      </c>
      <c r="D50" s="27">
        <f>'[2]Tien 08T-2018'!D17</f>
        <v>60929600</v>
      </c>
      <c r="E50" s="27">
        <f>'[2]Tien 08T-2018'!E17</f>
        <v>55314533</v>
      </c>
      <c r="F50" s="27">
        <f>'[2]Tien 08T-2018'!F17</f>
        <v>3273288</v>
      </c>
      <c r="G50" s="27">
        <f>'[2]Tien 08T-2018'!G17</f>
        <v>0</v>
      </c>
      <c r="H50" s="27">
        <f>'[2]Tien 08T-2018'!H17</f>
        <v>112970845</v>
      </c>
      <c r="I50" s="27">
        <f>'[2]Tien 08T-2018'!I17</f>
        <v>74376721</v>
      </c>
      <c r="J50" s="27">
        <f>'[2]Tien 08T-2018'!J17</f>
        <v>28254402</v>
      </c>
      <c r="K50" s="27">
        <f>'[2]Tien 08T-2018'!K17</f>
        <v>750968</v>
      </c>
      <c r="L50" s="27">
        <f>'[2]Tien 08T-2018'!L17</f>
        <v>25965</v>
      </c>
      <c r="M50" s="27">
        <f>'[2]Tien 08T-2018'!M17</f>
        <v>30734005</v>
      </c>
      <c r="N50" s="27">
        <f>'[2]Tien 08T-2018'!N17</f>
        <v>40236</v>
      </c>
      <c r="O50" s="27">
        <f>'[2]Tien 08T-2018'!O17</f>
        <v>0</v>
      </c>
      <c r="P50" s="27">
        <f>'[2]Tien 08T-2018'!P17</f>
        <v>0</v>
      </c>
      <c r="Q50" s="27">
        <f>'[2]Tien 08T-2018'!Q17</f>
        <v>14571145</v>
      </c>
      <c r="R50" s="27">
        <f>'[2]Tien 08T-2018'!R17</f>
        <v>38594124</v>
      </c>
      <c r="S50" s="27">
        <f t="shared" si="14"/>
        <v>83939510</v>
      </c>
      <c r="T50" s="28">
        <f t="shared" si="15"/>
        <v>0.390328245312132</v>
      </c>
      <c r="U50" s="29">
        <v>60929501</v>
      </c>
      <c r="V50" s="29">
        <f t="shared" si="16"/>
        <v>55314632</v>
      </c>
      <c r="W50" s="29">
        <f t="shared" si="17"/>
        <v>99</v>
      </c>
      <c r="X50" s="22">
        <f t="shared" si="18"/>
        <v>45345386</v>
      </c>
      <c r="Y50" s="31">
        <v>42360545</v>
      </c>
      <c r="Z50" s="32">
        <f t="shared" si="19"/>
        <v>0.07046276198759954</v>
      </c>
      <c r="AA50" s="32">
        <f t="shared" si="20"/>
        <v>0.6583709363243233</v>
      </c>
      <c r="AB50" s="34">
        <f t="shared" si="25"/>
        <v>60</v>
      </c>
      <c r="AC50" s="34">
        <f t="shared" si="26"/>
        <v>7</v>
      </c>
      <c r="AD50" s="34">
        <f t="shared" si="21"/>
        <v>0</v>
      </c>
      <c r="AE50" s="34">
        <f t="shared" si="22"/>
        <v>0</v>
      </c>
      <c r="AF50" s="34">
        <f t="shared" si="23"/>
        <v>0</v>
      </c>
      <c r="AG50" s="34">
        <f t="shared" si="24"/>
        <v>0</v>
      </c>
      <c r="AH50" s="35" t="b">
        <f>B50='[1]Tien 05T-2018'!B50</f>
        <v>0</v>
      </c>
      <c r="AI50" s="32"/>
    </row>
    <row r="51" spans="1:35" s="11" customFormat="1" ht="20.25" customHeight="1">
      <c r="A51" s="12">
        <v>37</v>
      </c>
      <c r="B51" s="13" t="str">
        <f>'[2]Tien 08T-2018'!B76</f>
        <v>Vĩnh Phúc</v>
      </c>
      <c r="C51" s="27">
        <f>'[2]Tien 08T-2018'!C76</f>
        <v>691755248</v>
      </c>
      <c r="D51" s="27">
        <f>'[2]Tien 08T-2018'!D76</f>
        <v>403818323</v>
      </c>
      <c r="E51" s="27">
        <f>'[2]Tien 08T-2018'!E76</f>
        <v>287936925</v>
      </c>
      <c r="F51" s="27">
        <f>'[2]Tien 08T-2018'!F76</f>
        <v>14143383</v>
      </c>
      <c r="G51" s="27">
        <f>'[2]Tien 08T-2018'!G76</f>
        <v>115481659</v>
      </c>
      <c r="H51" s="27">
        <f>'[2]Tien 08T-2018'!H76</f>
        <v>677611865</v>
      </c>
      <c r="I51" s="27">
        <f>'[2]Tien 08T-2018'!I76</f>
        <v>450358884</v>
      </c>
      <c r="J51" s="27">
        <f>'[2]Tien 08T-2018'!J76</f>
        <v>80153538</v>
      </c>
      <c r="K51" s="27">
        <f>'[2]Tien 08T-2018'!K76</f>
        <v>26192052</v>
      </c>
      <c r="L51" s="27">
        <f>'[2]Tien 08T-2018'!L76</f>
        <v>27883</v>
      </c>
      <c r="M51" s="27">
        <f>'[2]Tien 08T-2018'!M76</f>
        <v>321818735</v>
      </c>
      <c r="N51" s="27">
        <f>'[2]Tien 08T-2018'!N76</f>
        <v>21922336</v>
      </c>
      <c r="O51" s="27">
        <f>'[2]Tien 08T-2018'!O76</f>
        <v>0</v>
      </c>
      <c r="P51" s="27">
        <f>'[2]Tien 08T-2018'!P76</f>
        <v>0</v>
      </c>
      <c r="Q51" s="27">
        <f>'[2]Tien 08T-2018'!Q76</f>
        <v>244340</v>
      </c>
      <c r="R51" s="27">
        <f>'[2]Tien 08T-2018'!R76</f>
        <v>227252981</v>
      </c>
      <c r="S51" s="27">
        <f t="shared" si="14"/>
        <v>571238392</v>
      </c>
      <c r="T51" s="28">
        <f t="shared" si="15"/>
        <v>0.23619712362552173</v>
      </c>
      <c r="U51" s="29">
        <v>403818323</v>
      </c>
      <c r="V51" s="29">
        <f t="shared" si="16"/>
        <v>287936925</v>
      </c>
      <c r="W51" s="29">
        <f t="shared" si="17"/>
        <v>0</v>
      </c>
      <c r="X51" s="22">
        <f t="shared" si="18"/>
        <v>343985411</v>
      </c>
      <c r="Y51" s="31">
        <v>228485433</v>
      </c>
      <c r="Z51" s="32">
        <f t="shared" si="19"/>
        <v>0.5055025893051134</v>
      </c>
      <c r="AA51" s="32">
        <f t="shared" si="20"/>
        <v>0.664626620727782</v>
      </c>
      <c r="AB51" s="34">
        <f t="shared" si="25"/>
        <v>43</v>
      </c>
      <c r="AC51" s="34">
        <f t="shared" si="26"/>
        <v>22</v>
      </c>
      <c r="AD51" s="34">
        <f t="shared" si="21"/>
        <v>0</v>
      </c>
      <c r="AE51" s="34">
        <f t="shared" si="22"/>
        <v>0</v>
      </c>
      <c r="AF51" s="34">
        <f t="shared" si="23"/>
        <v>0</v>
      </c>
      <c r="AG51" s="34">
        <f t="shared" si="24"/>
        <v>0</v>
      </c>
      <c r="AH51" s="35" t="b">
        <f>B51='[1]Tien 05T-2018'!B51</f>
        <v>0</v>
      </c>
      <c r="AI51" s="32"/>
    </row>
    <row r="52" spans="1:35" s="11" customFormat="1" ht="20.25" customHeight="1">
      <c r="A52" s="14">
        <v>38</v>
      </c>
      <c r="B52" s="13" t="str">
        <f>'[2]Tien 08T-2018'!B38</f>
        <v>Hà Nội</v>
      </c>
      <c r="C52" s="27">
        <f>'[2]Tien 08T-2018'!C38</f>
        <v>25514850477.34</v>
      </c>
      <c r="D52" s="27">
        <f>'[2]Tien 08T-2018'!D38</f>
        <v>15666302242.316</v>
      </c>
      <c r="E52" s="27">
        <f>'[2]Tien 08T-2018'!E38</f>
        <v>9848548235.024002</v>
      </c>
      <c r="F52" s="27">
        <f>'[2]Tien 08T-2018'!F38</f>
        <v>1521026359.5</v>
      </c>
      <c r="G52" s="27">
        <f>'[2]Tien 08T-2018'!G38</f>
        <v>468800</v>
      </c>
      <c r="H52" s="27">
        <f>'[2]Tien 08T-2018'!H38</f>
        <v>23993824117.84</v>
      </c>
      <c r="I52" s="27">
        <f>'[2]Tien 08T-2018'!I38</f>
        <v>16160431114.875114</v>
      </c>
      <c r="J52" s="27">
        <f>'[2]Tien 08T-2018'!J38</f>
        <v>1268606456.7220001</v>
      </c>
      <c r="K52" s="27">
        <f>'[2]Tien 08T-2018'!K38</f>
        <v>444481036.946</v>
      </c>
      <c r="L52" s="27">
        <f>'[2]Tien 08T-2018'!L38</f>
        <v>1042929</v>
      </c>
      <c r="M52" s="27">
        <f>'[2]Tien 08T-2018'!M38</f>
        <v>13896825139.207115</v>
      </c>
      <c r="N52" s="27">
        <f>'[2]Tien 08T-2018'!N38</f>
        <v>487275533</v>
      </c>
      <c r="O52" s="27">
        <f>'[2]Tien 08T-2018'!O38</f>
        <v>38097121</v>
      </c>
      <c r="P52" s="27">
        <f>'[2]Tien 08T-2018'!P38</f>
        <v>0</v>
      </c>
      <c r="Q52" s="27">
        <f>'[2]Tien 08T-2018'!Q38</f>
        <v>24102899</v>
      </c>
      <c r="R52" s="27">
        <f>'[2]Tien 08T-2018'!R38</f>
        <v>7833393002.964886</v>
      </c>
      <c r="S52" s="27">
        <f t="shared" si="14"/>
        <v>22279693695.172</v>
      </c>
      <c r="T52" s="28">
        <f t="shared" si="15"/>
        <v>0.10606959743111079</v>
      </c>
      <c r="U52" s="29">
        <v>15671656295.173</v>
      </c>
      <c r="V52" s="29">
        <f t="shared" si="16"/>
        <v>9843194182.167</v>
      </c>
      <c r="W52" s="29">
        <f t="shared" si="17"/>
        <v>-5354052.857000351</v>
      </c>
      <c r="X52" s="22">
        <f t="shared" si="18"/>
        <v>14446300692.207115</v>
      </c>
      <c r="Y52" s="31">
        <v>7637161415.2109995</v>
      </c>
      <c r="Z52" s="32">
        <f t="shared" si="19"/>
        <v>0.8915798562846</v>
      </c>
      <c r="AA52" s="32">
        <f t="shared" si="20"/>
        <v>0.6735246134799928</v>
      </c>
      <c r="AB52" s="34">
        <f t="shared" si="25"/>
        <v>2</v>
      </c>
      <c r="AC52" s="34">
        <f t="shared" si="26"/>
        <v>57</v>
      </c>
      <c r="AD52" s="34">
        <f t="shared" si="21"/>
        <v>0</v>
      </c>
      <c r="AE52" s="34">
        <f t="shared" si="22"/>
        <v>0</v>
      </c>
      <c r="AF52" s="34">
        <f t="shared" si="23"/>
        <v>0</v>
      </c>
      <c r="AG52" s="34">
        <f t="shared" si="24"/>
        <v>0</v>
      </c>
      <c r="AH52" s="35" t="b">
        <f>B52='[1]Tien 05T-2018'!B52</f>
        <v>0</v>
      </c>
      <c r="AI52" s="32"/>
    </row>
    <row r="53" spans="1:35" s="11" customFormat="1" ht="20.25" customHeight="1">
      <c r="A53" s="12">
        <v>39</v>
      </c>
      <c r="B53" s="13" t="str">
        <f>'[2]Tien 08T-2018'!B19</f>
        <v>Bắc Ninh</v>
      </c>
      <c r="C53" s="27">
        <f>'[2]Tien 08T-2018'!C19</f>
        <v>1530141358.035</v>
      </c>
      <c r="D53" s="27">
        <f>'[2]Tien 08T-2018'!D19</f>
        <v>763752880.6</v>
      </c>
      <c r="E53" s="27">
        <f>'[2]Tien 08T-2018'!E19</f>
        <v>766388477.435</v>
      </c>
      <c r="F53" s="27">
        <f>'[2]Tien 08T-2018'!F19</f>
        <v>265936541</v>
      </c>
      <c r="G53" s="27">
        <f>'[2]Tien 08T-2018'!G19</f>
        <v>52930116</v>
      </c>
      <c r="H53" s="27">
        <f>'[2]Tien 08T-2018'!H19</f>
        <v>1264204817.615</v>
      </c>
      <c r="I53" s="27">
        <f>'[2]Tien 08T-2018'!I19</f>
        <v>869763377.615</v>
      </c>
      <c r="J53" s="27">
        <f>'[2]Tien 08T-2018'!J19</f>
        <v>115932622.796</v>
      </c>
      <c r="K53" s="27">
        <f>'[2]Tien 08T-2018'!K19</f>
        <v>87096195.019</v>
      </c>
      <c r="L53" s="27">
        <f>'[2]Tien 08T-2018'!L19</f>
        <v>70090</v>
      </c>
      <c r="M53" s="27">
        <f>'[2]Tien 08T-2018'!M19</f>
        <v>633120722.8</v>
      </c>
      <c r="N53" s="27">
        <f>'[2]Tien 08T-2018'!N19</f>
        <v>31901776</v>
      </c>
      <c r="O53" s="27">
        <f>'[2]Tien 08T-2018'!O19</f>
        <v>0</v>
      </c>
      <c r="P53" s="27">
        <f>'[2]Tien 08T-2018'!P19</f>
        <v>0</v>
      </c>
      <c r="Q53" s="27">
        <f>'[2]Tien 08T-2018'!Q19</f>
        <v>1641971</v>
      </c>
      <c r="R53" s="27">
        <f>'[2]Tien 08T-2018'!R19</f>
        <v>394441440</v>
      </c>
      <c r="S53" s="27">
        <f t="shared" si="14"/>
        <v>1061105909.8</v>
      </c>
      <c r="T53" s="28">
        <f t="shared" si="15"/>
        <v>0.2335105306134211</v>
      </c>
      <c r="U53" s="29">
        <v>763752883.599</v>
      </c>
      <c r="V53" s="29">
        <f t="shared" si="16"/>
        <v>766388474.4360001</v>
      </c>
      <c r="W53" s="29">
        <f t="shared" si="17"/>
        <v>-2.9989999532699585</v>
      </c>
      <c r="X53" s="22">
        <f t="shared" si="18"/>
        <v>666664469.8</v>
      </c>
      <c r="Y53" s="31">
        <v>417661490.59900004</v>
      </c>
      <c r="Z53" s="32">
        <f t="shared" si="19"/>
        <v>0.5961837152950966</v>
      </c>
      <c r="AA53" s="32">
        <f t="shared" si="20"/>
        <v>0.687992456203309</v>
      </c>
      <c r="AB53" s="34">
        <f t="shared" si="25"/>
        <v>23</v>
      </c>
      <c r="AC53" s="34">
        <f t="shared" si="26"/>
        <v>24</v>
      </c>
      <c r="AD53" s="34">
        <f t="shared" si="21"/>
        <v>0</v>
      </c>
      <c r="AE53" s="34">
        <f t="shared" si="22"/>
        <v>-0.5799999237060547</v>
      </c>
      <c r="AF53" s="34">
        <f t="shared" si="23"/>
        <v>0</v>
      </c>
      <c r="AG53" s="34">
        <f t="shared" si="24"/>
        <v>0</v>
      </c>
      <c r="AH53" s="35" t="b">
        <f>B53='[1]Tien 05T-2018'!B53</f>
        <v>0</v>
      </c>
      <c r="AI53" s="32"/>
    </row>
    <row r="54" spans="1:35" s="11" customFormat="1" ht="20.25" customHeight="1">
      <c r="A54" s="14">
        <v>40</v>
      </c>
      <c r="B54" s="13" t="str">
        <f>'[2]Tien 08T-2018'!B70</f>
        <v>Thanh Hóa</v>
      </c>
      <c r="C54" s="27">
        <f>'[2]Tien 08T-2018'!C70</f>
        <v>1047341668.491</v>
      </c>
      <c r="D54" s="27">
        <f>'[2]Tien 08T-2018'!D70</f>
        <v>727718649</v>
      </c>
      <c r="E54" s="27">
        <f>'[2]Tien 08T-2018'!E70</f>
        <v>319623019.491</v>
      </c>
      <c r="F54" s="27">
        <f>'[2]Tien 08T-2018'!F70</f>
        <v>10469798.442</v>
      </c>
      <c r="G54" s="27">
        <f>'[2]Tien 08T-2018'!G70</f>
        <v>109374468</v>
      </c>
      <c r="H54" s="27">
        <f>'[2]Tien 08T-2018'!H70</f>
        <v>1036871870.049</v>
      </c>
      <c r="I54" s="27">
        <f>'[2]Tien 08T-2018'!I70</f>
        <v>713459452.049</v>
      </c>
      <c r="J54" s="27">
        <f>'[2]Tien 08T-2018'!J70</f>
        <v>72009070.137</v>
      </c>
      <c r="K54" s="27">
        <f>'[2]Tien 08T-2018'!K70</f>
        <v>48076730</v>
      </c>
      <c r="L54" s="27">
        <f>'[2]Tien 08T-2018'!L70</f>
        <v>6760</v>
      </c>
      <c r="M54" s="27">
        <f>'[2]Tien 08T-2018'!M70</f>
        <v>576456321.912</v>
      </c>
      <c r="N54" s="27">
        <f>'[2]Tien 08T-2018'!N70</f>
        <v>6647706</v>
      </c>
      <c r="O54" s="27">
        <f>'[2]Tien 08T-2018'!O70</f>
        <v>9847640</v>
      </c>
      <c r="P54" s="27">
        <f>'[2]Tien 08T-2018'!P70</f>
        <v>0</v>
      </c>
      <c r="Q54" s="27">
        <f>'[2]Tien 08T-2018'!Q70</f>
        <v>415224</v>
      </c>
      <c r="R54" s="27">
        <f>'[2]Tien 08T-2018'!R70</f>
        <v>323412418</v>
      </c>
      <c r="S54" s="27">
        <f t="shared" si="14"/>
        <v>916779309.912</v>
      </c>
      <c r="T54" s="28">
        <f t="shared" si="15"/>
        <v>0.16832429620506603</v>
      </c>
      <c r="U54" s="29">
        <v>727718648.8</v>
      </c>
      <c r="V54" s="29">
        <f t="shared" si="16"/>
        <v>319623019.6910001</v>
      </c>
      <c r="W54" s="29">
        <f t="shared" si="17"/>
        <v>0.20000004768371582</v>
      </c>
      <c r="X54" s="22">
        <f t="shared" si="18"/>
        <v>593366891.912</v>
      </c>
      <c r="Y54" s="31">
        <v>399869577.8</v>
      </c>
      <c r="Z54" s="32">
        <f t="shared" si="19"/>
        <v>0.4839010638833348</v>
      </c>
      <c r="AA54" s="32">
        <f t="shared" si="20"/>
        <v>0.6880883479028934</v>
      </c>
      <c r="AB54" s="34">
        <f t="shared" si="25"/>
        <v>31</v>
      </c>
      <c r="AC54" s="34">
        <f t="shared" si="26"/>
        <v>44</v>
      </c>
      <c r="AD54" s="34">
        <f t="shared" si="21"/>
        <v>0</v>
      </c>
      <c r="AE54" s="34">
        <f t="shared" si="22"/>
        <v>0</v>
      </c>
      <c r="AF54" s="34">
        <f t="shared" si="23"/>
        <v>0</v>
      </c>
      <c r="AG54" s="34">
        <f t="shared" si="24"/>
        <v>1.1920928955078125E-07</v>
      </c>
      <c r="AH54" s="35" t="b">
        <f>B54='[1]Tien 05T-2018'!B54</f>
        <v>0</v>
      </c>
      <c r="AI54" s="32"/>
    </row>
    <row r="55" spans="1:35" s="11" customFormat="1" ht="20.25" customHeight="1">
      <c r="A55" s="12">
        <v>41</v>
      </c>
      <c r="B55" s="13" t="str">
        <f>'[2]Tien 08T-2018'!B25</f>
        <v>BR-Vũng Tàu</v>
      </c>
      <c r="C55" s="27">
        <f>'[2]Tien 08T-2018'!C25</f>
        <v>3140814220.915</v>
      </c>
      <c r="D55" s="27">
        <f>'[2]Tien 08T-2018'!D25</f>
        <v>2041217920.784</v>
      </c>
      <c r="E55" s="27">
        <f>'[2]Tien 08T-2018'!E25</f>
        <v>1099596300.131</v>
      </c>
      <c r="F55" s="27">
        <f>'[2]Tien 08T-2018'!F25</f>
        <v>72607107.603</v>
      </c>
      <c r="G55" s="27">
        <f>'[2]Tien 08T-2018'!G25</f>
        <v>236422502.2</v>
      </c>
      <c r="H55" s="27">
        <f>'[2]Tien 08T-2018'!H25</f>
        <v>3068207113.312</v>
      </c>
      <c r="I55" s="27">
        <f>'[2]Tien 08T-2018'!I25</f>
        <v>2121362575.31</v>
      </c>
      <c r="J55" s="27">
        <f>'[2]Tien 08T-2018'!J25</f>
        <v>454689041.78199995</v>
      </c>
      <c r="K55" s="27">
        <f>'[2]Tien 08T-2018'!K25</f>
        <v>121663066.202</v>
      </c>
      <c r="L55" s="27">
        <f>'[2]Tien 08T-2018'!L25</f>
        <v>8450</v>
      </c>
      <c r="M55" s="27">
        <f>'[2]Tien 08T-2018'!M25</f>
        <v>1509951252.705</v>
      </c>
      <c r="N55" s="27">
        <f>'[2]Tien 08T-2018'!N25</f>
        <v>22979489.621</v>
      </c>
      <c r="O55" s="27">
        <f>'[2]Tien 08T-2018'!O25</f>
        <v>9372501</v>
      </c>
      <c r="P55" s="27">
        <f>'[2]Tien 08T-2018'!P25</f>
        <v>0</v>
      </c>
      <c r="Q55" s="27">
        <f>'[2]Tien 08T-2018'!Q25</f>
        <v>2698774</v>
      </c>
      <c r="R55" s="27">
        <f>'[2]Tien 08T-2018'!R25</f>
        <v>946844538.002</v>
      </c>
      <c r="S55" s="27">
        <f t="shared" si="14"/>
        <v>2491846555.328</v>
      </c>
      <c r="T55" s="28">
        <f t="shared" si="15"/>
        <v>0.27169356369915926</v>
      </c>
      <c r="U55" s="29">
        <v>2046139045.5499997</v>
      </c>
      <c r="V55" s="29">
        <f t="shared" si="16"/>
        <v>1094675175.3650002</v>
      </c>
      <c r="W55" s="29">
        <f t="shared" si="17"/>
        <v>-4921124.765999794</v>
      </c>
      <c r="X55" s="22">
        <f t="shared" si="18"/>
        <v>1545002017.326</v>
      </c>
      <c r="Y55" s="31">
        <v>882763766.758</v>
      </c>
      <c r="Z55" s="32">
        <f t="shared" si="19"/>
        <v>0.7501873949812276</v>
      </c>
      <c r="AA55" s="32">
        <f t="shared" si="20"/>
        <v>0.6914013614354994</v>
      </c>
      <c r="AB55" s="34">
        <f t="shared" si="25"/>
        <v>10</v>
      </c>
      <c r="AC55" s="34">
        <f t="shared" si="26"/>
        <v>18</v>
      </c>
      <c r="AD55" s="34">
        <f t="shared" si="21"/>
        <v>0</v>
      </c>
      <c r="AE55" s="34">
        <f t="shared" si="22"/>
        <v>0</v>
      </c>
      <c r="AF55" s="34">
        <f t="shared" si="23"/>
        <v>0</v>
      </c>
      <c r="AG55" s="34">
        <f t="shared" si="24"/>
        <v>5.21540641784668E-08</v>
      </c>
      <c r="AH55" s="35" t="b">
        <f>B55='[1]Tien 05T-2018'!B55</f>
        <v>0</v>
      </c>
      <c r="AI55" s="32"/>
    </row>
    <row r="56" spans="1:35" s="11" customFormat="1" ht="20.25" customHeight="1">
      <c r="A56" s="14">
        <v>42</v>
      </c>
      <c r="B56" s="13" t="str">
        <f>'[2]Tien 08T-2018'!B57</f>
        <v>Ninh Thuận</v>
      </c>
      <c r="C56" s="27">
        <f>'[2]Tien 08T-2018'!C57</f>
        <v>390505169</v>
      </c>
      <c r="D56" s="27">
        <f>'[2]Tien 08T-2018'!D57</f>
        <v>209073976</v>
      </c>
      <c r="E56" s="27">
        <f>'[2]Tien 08T-2018'!E57</f>
        <v>181431193</v>
      </c>
      <c r="F56" s="27">
        <f>'[2]Tien 08T-2018'!F57</f>
        <v>21539622</v>
      </c>
      <c r="G56" s="27">
        <f>'[2]Tien 08T-2018'!G57</f>
        <v>0</v>
      </c>
      <c r="H56" s="27">
        <f>'[2]Tien 08T-2018'!H57</f>
        <v>368965547</v>
      </c>
      <c r="I56" s="27">
        <f>'[2]Tien 08T-2018'!I57</f>
        <v>258062136</v>
      </c>
      <c r="J56" s="27">
        <f>'[2]Tien 08T-2018'!J57</f>
        <v>45354969</v>
      </c>
      <c r="K56" s="27">
        <f>'[2]Tien 08T-2018'!K57</f>
        <v>7601881</v>
      </c>
      <c r="L56" s="27">
        <f>'[2]Tien 08T-2018'!L57</f>
        <v>42138</v>
      </c>
      <c r="M56" s="27">
        <f>'[2]Tien 08T-2018'!M57</f>
        <v>198625044</v>
      </c>
      <c r="N56" s="27">
        <f>'[2]Tien 08T-2018'!N57</f>
        <v>6438104</v>
      </c>
      <c r="O56" s="27">
        <f>'[2]Tien 08T-2018'!O57</f>
        <v>0</v>
      </c>
      <c r="P56" s="27">
        <f>'[2]Tien 08T-2018'!P57</f>
        <v>0</v>
      </c>
      <c r="Q56" s="27">
        <f>'[2]Tien 08T-2018'!Q57</f>
        <v>0</v>
      </c>
      <c r="R56" s="27">
        <f>'[2]Tien 08T-2018'!R57</f>
        <v>110903411</v>
      </c>
      <c r="S56" s="27">
        <f t="shared" si="14"/>
        <v>315966559</v>
      </c>
      <c r="T56" s="28">
        <f t="shared" si="15"/>
        <v>0.2053729726549268</v>
      </c>
      <c r="U56" s="29">
        <v>209022496</v>
      </c>
      <c r="V56" s="29">
        <f t="shared" si="16"/>
        <v>181482673</v>
      </c>
      <c r="W56" s="29">
        <f t="shared" si="17"/>
        <v>51480</v>
      </c>
      <c r="X56" s="22">
        <f t="shared" si="18"/>
        <v>205063148</v>
      </c>
      <c r="Y56" s="31">
        <v>114498025</v>
      </c>
      <c r="Z56" s="32">
        <f t="shared" si="19"/>
        <v>0.7909754163881866</v>
      </c>
      <c r="AA56" s="32">
        <f t="shared" si="20"/>
        <v>0.6994206860186867</v>
      </c>
      <c r="AB56" s="34">
        <f t="shared" si="25"/>
        <v>50</v>
      </c>
      <c r="AC56" s="34">
        <f t="shared" si="26"/>
        <v>31</v>
      </c>
      <c r="AD56" s="34">
        <f t="shared" si="21"/>
        <v>0</v>
      </c>
      <c r="AE56" s="34">
        <f t="shared" si="22"/>
        <v>0</v>
      </c>
      <c r="AF56" s="34">
        <f t="shared" si="23"/>
        <v>0</v>
      </c>
      <c r="AG56" s="34">
        <f t="shared" si="24"/>
        <v>0</v>
      </c>
      <c r="AH56" s="35" t="b">
        <f>B56='[1]Tien 05T-2018'!B56</f>
        <v>1</v>
      </c>
      <c r="AI56" s="32"/>
    </row>
    <row r="57" spans="1:35" s="11" customFormat="1" ht="20.25" customHeight="1">
      <c r="A57" s="12">
        <v>43</v>
      </c>
      <c r="B57" s="13" t="str">
        <f>'[2]Tien 08T-2018'!B71</f>
        <v>Tiền Giang</v>
      </c>
      <c r="C57" s="27">
        <f>'[2]Tien 08T-2018'!C71</f>
        <v>2206211318.2489996</v>
      </c>
      <c r="D57" s="27">
        <f>'[2]Tien 08T-2018'!D71</f>
        <v>1324623893.466</v>
      </c>
      <c r="E57" s="27">
        <f>'[2]Tien 08T-2018'!E71</f>
        <v>881587424.783</v>
      </c>
      <c r="F57" s="27">
        <f>'[2]Tien 08T-2018'!F71</f>
        <v>63249938.672000006</v>
      </c>
      <c r="G57" s="27">
        <f>'[2]Tien 08T-2018'!G71</f>
        <v>615254</v>
      </c>
      <c r="H57" s="27">
        <f>'[2]Tien 08T-2018'!H71</f>
        <v>2142961379.577</v>
      </c>
      <c r="I57" s="27">
        <f>'[2]Tien 08T-2018'!I71</f>
        <v>1517793705.006</v>
      </c>
      <c r="J57" s="27">
        <f>'[2]Tien 08T-2018'!J71</f>
        <v>177324771.389</v>
      </c>
      <c r="K57" s="27">
        <f>'[2]Tien 08T-2018'!K71</f>
        <v>60975729.834</v>
      </c>
      <c r="L57" s="27">
        <f>'[2]Tien 08T-2018'!L71</f>
        <v>4912</v>
      </c>
      <c r="M57" s="27">
        <f>'[2]Tien 08T-2018'!M71</f>
        <v>1212296725.5709999</v>
      </c>
      <c r="N57" s="27">
        <f>'[2]Tien 08T-2018'!N71</f>
        <v>35121264.598</v>
      </c>
      <c r="O57" s="27">
        <f>'[2]Tien 08T-2018'!O71</f>
        <v>29311406.614</v>
      </c>
      <c r="P57" s="27">
        <f>'[2]Tien 08T-2018'!P71</f>
        <v>0</v>
      </c>
      <c r="Q57" s="27">
        <f>'[2]Tien 08T-2018'!Q71</f>
        <v>2758895</v>
      </c>
      <c r="R57" s="27">
        <f>'[2]Tien 08T-2018'!R71</f>
        <v>625167674.5709999</v>
      </c>
      <c r="S57" s="27">
        <f t="shared" si="14"/>
        <v>1904655966.3539999</v>
      </c>
      <c r="T57" s="28">
        <f t="shared" si="15"/>
        <v>0.15700777545526712</v>
      </c>
      <c r="U57" s="29">
        <v>1324623898</v>
      </c>
      <c r="V57" s="29">
        <f t="shared" si="16"/>
        <v>881587420.2489996</v>
      </c>
      <c r="W57" s="29">
        <f t="shared" si="17"/>
        <v>-4.533999919891357</v>
      </c>
      <c r="X57" s="22">
        <f t="shared" si="18"/>
        <v>1279488291.783</v>
      </c>
      <c r="Y57" s="31">
        <v>714105695</v>
      </c>
      <c r="Z57" s="32">
        <f t="shared" si="19"/>
        <v>0.7917351741369322</v>
      </c>
      <c r="AA57" s="32">
        <f t="shared" si="20"/>
        <v>0.7082692760919462</v>
      </c>
      <c r="AB57" s="34">
        <f t="shared" si="25"/>
        <v>13</v>
      </c>
      <c r="AC57" s="34">
        <f t="shared" si="26"/>
        <v>48</v>
      </c>
      <c r="AD57" s="34">
        <f t="shared" si="21"/>
        <v>0</v>
      </c>
      <c r="AE57" s="34">
        <f t="shared" si="22"/>
        <v>0</v>
      </c>
      <c r="AF57" s="34">
        <f t="shared" si="23"/>
        <v>0</v>
      </c>
      <c r="AG57" s="34">
        <f t="shared" si="24"/>
        <v>1.341104507446289E-07</v>
      </c>
      <c r="AH57" s="35" t="b">
        <f>B57='[1]Tien 05T-2018'!B57</f>
        <v>0</v>
      </c>
      <c r="AI57" s="32"/>
    </row>
    <row r="58" spans="1:35" s="11" customFormat="1" ht="20.25" customHeight="1">
      <c r="A58" s="14">
        <v>44</v>
      </c>
      <c r="B58" s="13" t="str">
        <f>'[2]Tien 08T-2018'!B32</f>
        <v>Điện Biên</v>
      </c>
      <c r="C58" s="27">
        <f>'[2]Tien 08T-2018'!C32</f>
        <v>118176671.82</v>
      </c>
      <c r="D58" s="27">
        <f>'[2]Tien 08T-2018'!D32</f>
        <v>57008604.74</v>
      </c>
      <c r="E58" s="27">
        <f>'[2]Tien 08T-2018'!E32</f>
        <v>61168067.08</v>
      </c>
      <c r="F58" s="27">
        <f>'[2]Tien 08T-2018'!F32</f>
        <v>2420337</v>
      </c>
      <c r="G58" s="27">
        <f>'[2]Tien 08T-2018'!G32</f>
        <v>0</v>
      </c>
      <c r="H58" s="27">
        <f>'[2]Tien 08T-2018'!H32</f>
        <v>115756334.82</v>
      </c>
      <c r="I58" s="27">
        <f>'[2]Tien 08T-2018'!I32</f>
        <v>82501049.08</v>
      </c>
      <c r="J58" s="27">
        <f>'[2]Tien 08T-2018'!J32</f>
        <v>36546178.08</v>
      </c>
      <c r="K58" s="27">
        <f>'[2]Tien 08T-2018'!K32</f>
        <v>2090081</v>
      </c>
      <c r="L58" s="27">
        <f>'[2]Tien 08T-2018'!L32</f>
        <v>138885</v>
      </c>
      <c r="M58" s="27">
        <f>'[2]Tien 08T-2018'!M32</f>
        <v>20325276</v>
      </c>
      <c r="N58" s="27">
        <f>'[2]Tien 08T-2018'!N32</f>
        <v>80425</v>
      </c>
      <c r="O58" s="27">
        <f>'[2]Tien 08T-2018'!O32</f>
        <v>23320204</v>
      </c>
      <c r="P58" s="27">
        <f>'[2]Tien 08T-2018'!P32</f>
        <v>0</v>
      </c>
      <c r="Q58" s="27">
        <f>'[2]Tien 08T-2018'!Q32</f>
        <v>0</v>
      </c>
      <c r="R58" s="27">
        <f>'[2]Tien 08T-2018'!R32</f>
        <v>33255285.74</v>
      </c>
      <c r="S58" s="27">
        <f t="shared" si="14"/>
        <v>76981190.74</v>
      </c>
      <c r="T58" s="28">
        <f t="shared" si="15"/>
        <v>0.4699957699010632</v>
      </c>
      <c r="U58" s="29">
        <v>57008604.74</v>
      </c>
      <c r="V58" s="29">
        <f t="shared" si="16"/>
        <v>61168067.07999999</v>
      </c>
      <c r="W58" s="29">
        <f t="shared" si="17"/>
        <v>0</v>
      </c>
      <c r="X58" s="22">
        <f t="shared" si="18"/>
        <v>43725905</v>
      </c>
      <c r="Y58" s="31">
        <v>29253680</v>
      </c>
      <c r="Z58" s="32">
        <f t="shared" si="19"/>
        <v>0.4947146820502583</v>
      </c>
      <c r="AA58" s="32">
        <f t="shared" si="20"/>
        <v>0.7127130381960378</v>
      </c>
      <c r="AB58" s="34">
        <f t="shared" si="25"/>
        <v>59</v>
      </c>
      <c r="AC58" s="34">
        <f t="shared" si="26"/>
        <v>3</v>
      </c>
      <c r="AD58" s="34">
        <f t="shared" si="21"/>
        <v>0</v>
      </c>
      <c r="AE58" s="34">
        <f t="shared" si="22"/>
        <v>0</v>
      </c>
      <c r="AF58" s="34">
        <f t="shared" si="23"/>
        <v>0</v>
      </c>
      <c r="AG58" s="34">
        <f t="shared" si="24"/>
        <v>0</v>
      </c>
      <c r="AH58" s="35" t="b">
        <f>B58='[1]Tien 05T-2018'!B58</f>
        <v>0</v>
      </c>
      <c r="AI58" s="32"/>
    </row>
    <row r="59" spans="1:35" s="11" customFormat="1" ht="20.25" customHeight="1">
      <c r="A59" s="12">
        <v>45</v>
      </c>
      <c r="B59" s="13" t="str">
        <f>'[2]Tien 08T-2018'!B27</f>
        <v>Cần Thơ</v>
      </c>
      <c r="C59" s="27">
        <f>'[2]Tien 08T-2018'!C27</f>
        <v>3442224335</v>
      </c>
      <c r="D59" s="27">
        <f>'[2]Tien 08T-2018'!D27</f>
        <v>2159312937</v>
      </c>
      <c r="E59" s="27">
        <f>'[2]Tien 08T-2018'!E27</f>
        <v>1282911398</v>
      </c>
      <c r="F59" s="27">
        <f>'[2]Tien 08T-2018'!F27</f>
        <v>244430503</v>
      </c>
      <c r="G59" s="27">
        <f>'[2]Tien 08T-2018'!G27</f>
        <v>18759954</v>
      </c>
      <c r="H59" s="27">
        <f>'[2]Tien 08T-2018'!H27</f>
        <v>3197793832</v>
      </c>
      <c r="I59" s="27">
        <f>'[2]Tien 08T-2018'!I27</f>
        <v>2319598720</v>
      </c>
      <c r="J59" s="27">
        <f>'[2]Tien 08T-2018'!J27</f>
        <v>294286378</v>
      </c>
      <c r="K59" s="27">
        <f>'[2]Tien 08T-2018'!K27</f>
        <v>106876303</v>
      </c>
      <c r="L59" s="27">
        <f>'[2]Tien 08T-2018'!L27</f>
        <v>0</v>
      </c>
      <c r="M59" s="27">
        <f>'[2]Tien 08T-2018'!M27</f>
        <v>1634194353</v>
      </c>
      <c r="N59" s="27">
        <f>'[2]Tien 08T-2018'!N27</f>
        <v>72369351</v>
      </c>
      <c r="O59" s="27">
        <f>'[2]Tien 08T-2018'!O27</f>
        <v>22522316</v>
      </c>
      <c r="P59" s="27">
        <f>'[2]Tien 08T-2018'!P27</f>
        <v>0</v>
      </c>
      <c r="Q59" s="27">
        <f>'[2]Tien 08T-2018'!Q27</f>
        <v>189350019</v>
      </c>
      <c r="R59" s="27">
        <f>'[2]Tien 08T-2018'!R27</f>
        <v>878195112</v>
      </c>
      <c r="S59" s="27">
        <f t="shared" si="14"/>
        <v>2796631151</v>
      </c>
      <c r="T59" s="28">
        <f t="shared" si="15"/>
        <v>0.172944862204442</v>
      </c>
      <c r="U59" s="29">
        <v>2182017810.1862245</v>
      </c>
      <c r="V59" s="29">
        <f t="shared" si="16"/>
        <v>1260206524.8137755</v>
      </c>
      <c r="W59" s="29">
        <f t="shared" si="17"/>
        <v>-22704873.18622446</v>
      </c>
      <c r="X59" s="22">
        <f t="shared" si="18"/>
        <v>1918436039</v>
      </c>
      <c r="Y59" s="31">
        <v>1277112582.1862245</v>
      </c>
      <c r="Z59" s="32">
        <f t="shared" si="19"/>
        <v>0.5021667359317111</v>
      </c>
      <c r="AA59" s="32">
        <f t="shared" si="20"/>
        <v>0.7253746932613384</v>
      </c>
      <c r="AB59" s="34">
        <f t="shared" si="25"/>
        <v>9</v>
      </c>
      <c r="AC59" s="34">
        <f t="shared" si="26"/>
        <v>41</v>
      </c>
      <c r="AD59" s="34">
        <f t="shared" si="21"/>
        <v>0</v>
      </c>
      <c r="AE59" s="34">
        <f t="shared" si="22"/>
        <v>0</v>
      </c>
      <c r="AF59" s="34">
        <f t="shared" si="23"/>
        <v>0</v>
      </c>
      <c r="AG59" s="34">
        <f t="shared" si="24"/>
        <v>0</v>
      </c>
      <c r="AH59" s="35" t="b">
        <f>B59='[1]Tien 05T-2018'!B59</f>
        <v>0</v>
      </c>
      <c r="AI59" s="32"/>
    </row>
    <row r="60" spans="1:35" s="11" customFormat="1" ht="20.25" customHeight="1">
      <c r="A60" s="14">
        <v>46</v>
      </c>
      <c r="B60" s="13" t="str">
        <f>'[2]Tien 08T-2018'!B67</f>
        <v>Tây Ninh</v>
      </c>
      <c r="C60" s="27">
        <f>'[2]Tien 08T-2018'!C67</f>
        <v>2424729187</v>
      </c>
      <c r="D60" s="27">
        <f>'[2]Tien 08T-2018'!D67</f>
        <v>1735756500</v>
      </c>
      <c r="E60" s="27">
        <f>'[2]Tien 08T-2018'!E67</f>
        <v>688972687</v>
      </c>
      <c r="F60" s="27">
        <f>'[2]Tien 08T-2018'!F67</f>
        <v>34905665</v>
      </c>
      <c r="G60" s="27">
        <f>'[2]Tien 08T-2018'!G67</f>
        <v>3684832</v>
      </c>
      <c r="H60" s="27">
        <f>'[2]Tien 08T-2018'!H67</f>
        <v>2389823522</v>
      </c>
      <c r="I60" s="27">
        <f>'[2]Tien 08T-2018'!I67</f>
        <v>1737495822</v>
      </c>
      <c r="J60" s="27">
        <f>'[2]Tien 08T-2018'!J67</f>
        <v>305303836</v>
      </c>
      <c r="K60" s="27">
        <f>'[2]Tien 08T-2018'!K67</f>
        <v>81182013</v>
      </c>
      <c r="L60" s="27">
        <f>'[2]Tien 08T-2018'!L67</f>
        <v>0</v>
      </c>
      <c r="M60" s="27">
        <f>'[2]Tien 08T-2018'!M67</f>
        <v>1290228395</v>
      </c>
      <c r="N60" s="27">
        <f>'[2]Tien 08T-2018'!N67</f>
        <v>24884010</v>
      </c>
      <c r="O60" s="27">
        <f>'[2]Tien 08T-2018'!O67</f>
        <v>4642944</v>
      </c>
      <c r="P60" s="27">
        <f>'[2]Tien 08T-2018'!P67</f>
        <v>0</v>
      </c>
      <c r="Q60" s="27">
        <f>'[2]Tien 08T-2018'!Q67</f>
        <v>31254624</v>
      </c>
      <c r="R60" s="27">
        <f>'[2]Tien 08T-2018'!R67</f>
        <v>652327700</v>
      </c>
      <c r="S60" s="27">
        <f t="shared" si="14"/>
        <v>2003337673</v>
      </c>
      <c r="T60" s="28">
        <f t="shared" si="15"/>
        <v>0.22243843358145352</v>
      </c>
      <c r="U60" s="29">
        <v>1735756500</v>
      </c>
      <c r="V60" s="29">
        <f t="shared" si="16"/>
        <v>688972687</v>
      </c>
      <c r="W60" s="29">
        <f t="shared" si="17"/>
        <v>0</v>
      </c>
      <c r="X60" s="22">
        <f t="shared" si="18"/>
        <v>1351009973</v>
      </c>
      <c r="Y60" s="31">
        <v>789760774</v>
      </c>
      <c r="Z60" s="32">
        <f t="shared" si="19"/>
        <v>0.7106572236518802</v>
      </c>
      <c r="AA60" s="32">
        <f t="shared" si="20"/>
        <v>0.7270393842914062</v>
      </c>
      <c r="AB60" s="34">
        <f t="shared" si="25"/>
        <v>12</v>
      </c>
      <c r="AC60" s="34">
        <f t="shared" si="26"/>
        <v>26</v>
      </c>
      <c r="AD60" s="34">
        <f t="shared" si="21"/>
        <v>0</v>
      </c>
      <c r="AE60" s="34">
        <f t="shared" si="22"/>
        <v>0</v>
      </c>
      <c r="AF60" s="34">
        <f t="shared" si="23"/>
        <v>0</v>
      </c>
      <c r="AG60" s="34">
        <f t="shared" si="24"/>
        <v>0</v>
      </c>
      <c r="AH60" s="35" t="b">
        <f>B60='[1]Tien 05T-2018'!B60</f>
        <v>0</v>
      </c>
      <c r="AI60" s="32"/>
    </row>
    <row r="61" spans="1:35" s="11" customFormat="1" ht="20.25" customHeight="1">
      <c r="A61" s="12">
        <v>47</v>
      </c>
      <c r="B61" s="13" t="str">
        <f>'[2]Tien 08T-2018'!B62</f>
        <v>Quảng Ngãi</v>
      </c>
      <c r="C61" s="27">
        <f>'[2]Tien 08T-2018'!C62</f>
        <v>874433147</v>
      </c>
      <c r="D61" s="27">
        <f>'[2]Tien 08T-2018'!D62</f>
        <v>642294427</v>
      </c>
      <c r="E61" s="27">
        <f>'[2]Tien 08T-2018'!E62</f>
        <v>232138720</v>
      </c>
      <c r="F61" s="27">
        <f>'[2]Tien 08T-2018'!F62</f>
        <v>5170563</v>
      </c>
      <c r="G61" s="27">
        <f>'[2]Tien 08T-2018'!G62</f>
        <v>0</v>
      </c>
      <c r="H61" s="27">
        <f>'[2]Tien 08T-2018'!H62</f>
        <v>869262584</v>
      </c>
      <c r="I61" s="27">
        <f>'[2]Tien 08T-2018'!I62</f>
        <v>632394214</v>
      </c>
      <c r="J61" s="27">
        <f>'[2]Tien 08T-2018'!J62</f>
        <v>93257421</v>
      </c>
      <c r="K61" s="27">
        <f>'[2]Tien 08T-2018'!K62</f>
        <v>9168012</v>
      </c>
      <c r="L61" s="27">
        <f>'[2]Tien 08T-2018'!L62</f>
        <v>0</v>
      </c>
      <c r="M61" s="27">
        <f>'[2]Tien 08T-2018'!M62</f>
        <v>516208378</v>
      </c>
      <c r="N61" s="27">
        <f>'[2]Tien 08T-2018'!N62</f>
        <v>13478776</v>
      </c>
      <c r="O61" s="27">
        <f>'[2]Tien 08T-2018'!O62</f>
        <v>37623</v>
      </c>
      <c r="P61" s="27">
        <f>'[2]Tien 08T-2018'!P62</f>
        <v>0</v>
      </c>
      <c r="Q61" s="27">
        <f>'[2]Tien 08T-2018'!Q62</f>
        <v>244004</v>
      </c>
      <c r="R61" s="27">
        <f>'[2]Tien 08T-2018'!R62</f>
        <v>236868370</v>
      </c>
      <c r="S61" s="27">
        <f t="shared" si="14"/>
        <v>766837151</v>
      </c>
      <c r="T61" s="28">
        <f t="shared" si="15"/>
        <v>0.16196453214228806</v>
      </c>
      <c r="U61" s="29">
        <v>642294426.9</v>
      </c>
      <c r="V61" s="29">
        <f t="shared" si="16"/>
        <v>232138720.10000002</v>
      </c>
      <c r="W61" s="29">
        <f t="shared" si="17"/>
        <v>0.10000002384185791</v>
      </c>
      <c r="X61" s="22">
        <f t="shared" si="18"/>
        <v>529968781</v>
      </c>
      <c r="Y61" s="31">
        <v>435844965</v>
      </c>
      <c r="Z61" s="32">
        <f t="shared" si="19"/>
        <v>0.21595710300335808</v>
      </c>
      <c r="AA61" s="32">
        <f t="shared" si="20"/>
        <v>0.7275065390367705</v>
      </c>
      <c r="AB61" s="34">
        <f t="shared" si="25"/>
        <v>36</v>
      </c>
      <c r="AC61" s="34">
        <f t="shared" si="26"/>
        <v>46</v>
      </c>
      <c r="AD61" s="34">
        <f t="shared" si="21"/>
        <v>0</v>
      </c>
      <c r="AE61" s="34">
        <f t="shared" si="22"/>
        <v>0</v>
      </c>
      <c r="AF61" s="34">
        <f t="shared" si="23"/>
        <v>0</v>
      </c>
      <c r="AG61" s="34">
        <f t="shared" si="24"/>
        <v>0</v>
      </c>
      <c r="AH61" s="35" t="b">
        <f>B61='[1]Tien 05T-2018'!B61</f>
        <v>0</v>
      </c>
      <c r="AI61" s="32"/>
    </row>
    <row r="62" spans="1:35" s="11" customFormat="1" ht="20.25" customHeight="1">
      <c r="A62" s="14">
        <v>48</v>
      </c>
      <c r="B62" s="13" t="str">
        <f>'[2]Tien 08T-2018'!B46</f>
        <v>Khánh Hòa</v>
      </c>
      <c r="C62" s="27">
        <f>'[2]Tien 08T-2018'!C46</f>
        <v>1732777435.08</v>
      </c>
      <c r="D62" s="27">
        <f>'[2]Tien 08T-2018'!D46</f>
        <v>1200979253.7879999</v>
      </c>
      <c r="E62" s="27">
        <f>'[2]Tien 08T-2018'!E46</f>
        <v>531798181.29200006</v>
      </c>
      <c r="F62" s="27">
        <f>'[2]Tien 08T-2018'!F46</f>
        <v>73740399.36400001</v>
      </c>
      <c r="G62" s="27">
        <f>'[2]Tien 08T-2018'!G46</f>
        <v>181694335.66</v>
      </c>
      <c r="H62" s="27">
        <f>'[2]Tien 08T-2018'!H46</f>
        <v>1659037035.7159998</v>
      </c>
      <c r="I62" s="27">
        <f>'[2]Tien 08T-2018'!I46</f>
        <v>1211802381.069</v>
      </c>
      <c r="J62" s="27">
        <f>'[2]Tien 08T-2018'!J46</f>
        <v>342974788.54300004</v>
      </c>
      <c r="K62" s="27">
        <f>'[2]Tien 08T-2018'!K46</f>
        <v>51457589.97</v>
      </c>
      <c r="L62" s="27">
        <f>'[2]Tien 08T-2018'!L46</f>
        <v>0</v>
      </c>
      <c r="M62" s="27">
        <f>'[2]Tien 08T-2018'!M46</f>
        <v>757019109.0279999</v>
      </c>
      <c r="N62" s="27">
        <f>'[2]Tien 08T-2018'!N46</f>
        <v>59186582.471</v>
      </c>
      <c r="O62" s="27">
        <f>'[2]Tien 08T-2018'!O46</f>
        <v>1127728.57</v>
      </c>
      <c r="P62" s="27">
        <f>'[2]Tien 08T-2018'!P46</f>
        <v>0</v>
      </c>
      <c r="Q62" s="27">
        <f>'[2]Tien 08T-2018'!Q46</f>
        <v>36582.487</v>
      </c>
      <c r="R62" s="27">
        <f>'[2]Tien 08T-2018'!R46</f>
        <v>447234654.64699996</v>
      </c>
      <c r="S62" s="27">
        <f t="shared" si="14"/>
        <v>1264604657.2029998</v>
      </c>
      <c r="T62" s="28">
        <f t="shared" si="15"/>
        <v>0.32549232834899094</v>
      </c>
      <c r="U62" s="29">
        <v>1200979257.042</v>
      </c>
      <c r="V62" s="29">
        <f t="shared" si="16"/>
        <v>531798178.03799987</v>
      </c>
      <c r="W62" s="29">
        <f t="shared" si="17"/>
        <v>-3.254000186920166</v>
      </c>
      <c r="X62" s="22">
        <f t="shared" si="18"/>
        <v>817370002.5559999</v>
      </c>
      <c r="Y62" s="31">
        <v>349245295.109</v>
      </c>
      <c r="Z62" s="32">
        <f t="shared" si="19"/>
        <v>1.3403894454781342</v>
      </c>
      <c r="AA62" s="32">
        <f t="shared" si="20"/>
        <v>0.7304251532552531</v>
      </c>
      <c r="AB62" s="34">
        <f t="shared" si="25"/>
        <v>18</v>
      </c>
      <c r="AC62" s="34">
        <f t="shared" si="26"/>
        <v>9</v>
      </c>
      <c r="AD62" s="34">
        <f t="shared" si="21"/>
        <v>0</v>
      </c>
      <c r="AE62" s="34">
        <f t="shared" si="22"/>
        <v>0</v>
      </c>
      <c r="AF62" s="34">
        <f t="shared" si="23"/>
        <v>0</v>
      </c>
      <c r="AG62" s="34">
        <f t="shared" si="24"/>
        <v>1.1544761946424842E-07</v>
      </c>
      <c r="AH62" s="35" t="b">
        <f>B62='[1]Tien 05T-2018'!B62</f>
        <v>0</v>
      </c>
      <c r="AI62" s="32"/>
    </row>
    <row r="63" spans="1:35" s="11" customFormat="1" ht="20.25" customHeight="1">
      <c r="A63" s="12">
        <v>49</v>
      </c>
      <c r="B63" s="13" t="str">
        <f>'[2]Tien 08T-2018'!B47</f>
        <v>Kiên Giang</v>
      </c>
      <c r="C63" s="27">
        <f>'[2]Tien 08T-2018'!C47</f>
        <v>1918378842</v>
      </c>
      <c r="D63" s="27">
        <f>'[2]Tien 08T-2018'!D47</f>
        <v>1291755777</v>
      </c>
      <c r="E63" s="27">
        <f>'[2]Tien 08T-2018'!E47</f>
        <v>626623065</v>
      </c>
      <c r="F63" s="27">
        <f>'[2]Tien 08T-2018'!F47</f>
        <v>32464737</v>
      </c>
      <c r="G63" s="27">
        <f>'[2]Tien 08T-2018'!G47</f>
        <v>0</v>
      </c>
      <c r="H63" s="27">
        <f>'[2]Tien 08T-2018'!H47</f>
        <v>1885914105</v>
      </c>
      <c r="I63" s="27">
        <f>'[2]Tien 08T-2018'!I47</f>
        <v>1406463564</v>
      </c>
      <c r="J63" s="27">
        <f>'[2]Tien 08T-2018'!J47</f>
        <v>357531422</v>
      </c>
      <c r="K63" s="27">
        <f>'[2]Tien 08T-2018'!K47</f>
        <v>95669806</v>
      </c>
      <c r="L63" s="27">
        <f>'[2]Tien 08T-2018'!L47</f>
        <v>24099</v>
      </c>
      <c r="M63" s="27">
        <f>'[2]Tien 08T-2018'!M47</f>
        <v>895644711</v>
      </c>
      <c r="N63" s="27">
        <f>'[2]Tien 08T-2018'!N47</f>
        <v>55908482</v>
      </c>
      <c r="O63" s="27">
        <f>'[2]Tien 08T-2018'!O47</f>
        <v>303424</v>
      </c>
      <c r="P63" s="27">
        <f>'[2]Tien 08T-2018'!P47</f>
        <v>125000</v>
      </c>
      <c r="Q63" s="27">
        <f>'[2]Tien 08T-2018'!Q47</f>
        <v>1256620</v>
      </c>
      <c r="R63" s="27">
        <f>'[2]Tien 08T-2018'!R47</f>
        <v>479450541</v>
      </c>
      <c r="S63" s="27">
        <f t="shared" si="14"/>
        <v>1432688778</v>
      </c>
      <c r="T63" s="28">
        <f t="shared" si="15"/>
        <v>0.32224462730553893</v>
      </c>
      <c r="U63" s="29">
        <v>1291755777</v>
      </c>
      <c r="V63" s="29">
        <f t="shared" si="16"/>
        <v>626623065</v>
      </c>
      <c r="W63" s="29">
        <f t="shared" si="17"/>
        <v>0</v>
      </c>
      <c r="X63" s="22">
        <f t="shared" si="18"/>
        <v>953238237</v>
      </c>
      <c r="Y63" s="31">
        <v>888825496</v>
      </c>
      <c r="Z63" s="32">
        <f t="shared" si="19"/>
        <v>0.07246950193246932</v>
      </c>
      <c r="AA63" s="32">
        <f t="shared" si="20"/>
        <v>0.7457728643479232</v>
      </c>
      <c r="AB63" s="34">
        <f t="shared" si="25"/>
        <v>14</v>
      </c>
      <c r="AC63" s="34">
        <f t="shared" si="26"/>
        <v>10</v>
      </c>
      <c r="AD63" s="34">
        <f t="shared" si="21"/>
        <v>0</v>
      </c>
      <c r="AE63" s="34">
        <f t="shared" si="22"/>
        <v>0</v>
      </c>
      <c r="AF63" s="34">
        <f t="shared" si="23"/>
        <v>0</v>
      </c>
      <c r="AG63" s="34">
        <f t="shared" si="24"/>
        <v>0</v>
      </c>
      <c r="AH63" s="35" t="b">
        <f>B63='[1]Tien 05T-2018'!B63</f>
        <v>0</v>
      </c>
      <c r="AI63" s="32"/>
    </row>
    <row r="64" spans="1:35" s="11" customFormat="1" ht="20.25" customHeight="1">
      <c r="A64" s="14">
        <v>50</v>
      </c>
      <c r="B64" s="13" t="str">
        <f>'[2]Tien 08T-2018'!B41</f>
        <v>Hải Phòng</v>
      </c>
      <c r="C64" s="27">
        <f>'[2]Tien 08T-2018'!C41</f>
        <v>6826509977</v>
      </c>
      <c r="D64" s="27">
        <f>'[2]Tien 08T-2018'!D41</f>
        <v>3207574728</v>
      </c>
      <c r="E64" s="27">
        <f>'[2]Tien 08T-2018'!E41</f>
        <v>3618935249</v>
      </c>
      <c r="F64" s="27">
        <f>'[2]Tien 08T-2018'!F41</f>
        <v>189702386</v>
      </c>
      <c r="G64" s="27">
        <f>'[2]Tien 08T-2018'!G41</f>
        <v>1841843658</v>
      </c>
      <c r="H64" s="27">
        <f>'[2]Tien 08T-2018'!H41</f>
        <v>6636807591</v>
      </c>
      <c r="I64" s="27">
        <f>'[2]Tien 08T-2018'!I41</f>
        <v>4950474254</v>
      </c>
      <c r="J64" s="27">
        <f>'[2]Tien 08T-2018'!J41</f>
        <v>244369423</v>
      </c>
      <c r="K64" s="27">
        <f>'[2]Tien 08T-2018'!K41</f>
        <v>197496437</v>
      </c>
      <c r="L64" s="27">
        <f>'[2]Tien 08T-2018'!L41</f>
        <v>50869</v>
      </c>
      <c r="M64" s="27">
        <f>'[2]Tien 08T-2018'!M41</f>
        <v>4481459019</v>
      </c>
      <c r="N64" s="27">
        <f>'[2]Tien 08T-2018'!N41</f>
        <v>381189</v>
      </c>
      <c r="O64" s="27">
        <f>'[2]Tien 08T-2018'!O41</f>
        <v>25066694</v>
      </c>
      <c r="P64" s="27">
        <f>'[2]Tien 08T-2018'!P41</f>
        <v>0</v>
      </c>
      <c r="Q64" s="27">
        <f>'[2]Tien 08T-2018'!Q41</f>
        <v>1650623</v>
      </c>
      <c r="R64" s="27">
        <f>'[2]Tien 08T-2018'!R41</f>
        <v>1686333337</v>
      </c>
      <c r="S64" s="27">
        <f t="shared" si="14"/>
        <v>6194890862</v>
      </c>
      <c r="T64" s="28">
        <f t="shared" si="15"/>
        <v>0.08926755424350097</v>
      </c>
      <c r="U64" s="29">
        <v>3209226708</v>
      </c>
      <c r="V64" s="29">
        <f t="shared" si="16"/>
        <v>3617283269</v>
      </c>
      <c r="W64" s="29">
        <f t="shared" si="17"/>
        <v>-1651980</v>
      </c>
      <c r="X64" s="22">
        <f t="shared" si="18"/>
        <v>4508557525</v>
      </c>
      <c r="Y64" s="31">
        <v>1598139832</v>
      </c>
      <c r="Z64" s="32">
        <f t="shared" si="19"/>
        <v>1.821128311005016</v>
      </c>
      <c r="AA64" s="32">
        <f t="shared" si="20"/>
        <v>0.7459119744126992</v>
      </c>
      <c r="AB64" s="34">
        <f t="shared" si="25"/>
        <v>3</v>
      </c>
      <c r="AC64" s="34">
        <f t="shared" si="26"/>
        <v>60</v>
      </c>
      <c r="AD64" s="34">
        <f t="shared" si="21"/>
        <v>0</v>
      </c>
      <c r="AE64" s="34">
        <f t="shared" si="22"/>
        <v>0</v>
      </c>
      <c r="AF64" s="34">
        <f t="shared" si="23"/>
        <v>0</v>
      </c>
      <c r="AG64" s="34">
        <f t="shared" si="24"/>
        <v>0</v>
      </c>
      <c r="AH64" s="35" t="b">
        <f>B64='[1]Tien 05T-2018'!B64</f>
        <v>0</v>
      </c>
      <c r="AI64" s="32"/>
    </row>
    <row r="65" spans="1:35" s="11" customFormat="1" ht="20.25" customHeight="1">
      <c r="A65" s="12">
        <v>51</v>
      </c>
      <c r="B65" s="13" t="str">
        <f>'[2]Tien 08T-2018'!B72</f>
        <v>Trà Vinh</v>
      </c>
      <c r="C65" s="27">
        <f>'[2]Tien 08T-2018'!C72</f>
        <v>778667663</v>
      </c>
      <c r="D65" s="27">
        <f>'[2]Tien 08T-2018'!D72</f>
        <v>564902777</v>
      </c>
      <c r="E65" s="27">
        <f>'[2]Tien 08T-2018'!E72</f>
        <v>213764886</v>
      </c>
      <c r="F65" s="27">
        <f>'[2]Tien 08T-2018'!F72</f>
        <v>8466968</v>
      </c>
      <c r="G65" s="27">
        <f>'[2]Tien 08T-2018'!G72</f>
        <v>5709072</v>
      </c>
      <c r="H65" s="27">
        <f>'[2]Tien 08T-2018'!H72</f>
        <v>770200695</v>
      </c>
      <c r="I65" s="27">
        <f>'[2]Tien 08T-2018'!I72</f>
        <v>577464396</v>
      </c>
      <c r="J65" s="27">
        <f>'[2]Tien 08T-2018'!J72</f>
        <v>71553775</v>
      </c>
      <c r="K65" s="27">
        <f>'[2]Tien 08T-2018'!K72</f>
        <v>24359856</v>
      </c>
      <c r="L65" s="27">
        <f>'[2]Tien 08T-2018'!L72</f>
        <v>5378</v>
      </c>
      <c r="M65" s="27">
        <f>'[2]Tien 08T-2018'!M72</f>
        <v>468069290</v>
      </c>
      <c r="N65" s="27">
        <f>'[2]Tien 08T-2018'!N72</f>
        <v>3594240</v>
      </c>
      <c r="O65" s="27">
        <f>'[2]Tien 08T-2018'!O72</f>
        <v>5060902</v>
      </c>
      <c r="P65" s="27">
        <f>'[2]Tien 08T-2018'!P72</f>
        <v>0</v>
      </c>
      <c r="Q65" s="27">
        <f>'[2]Tien 08T-2018'!Q72</f>
        <v>4820955</v>
      </c>
      <c r="R65" s="27">
        <f>'[2]Tien 08T-2018'!R72</f>
        <v>192736299</v>
      </c>
      <c r="S65" s="27">
        <f t="shared" si="14"/>
        <v>674281686</v>
      </c>
      <c r="T65" s="28">
        <f t="shared" si="15"/>
        <v>0.16610376269847119</v>
      </c>
      <c r="U65" s="29">
        <v>564902777</v>
      </c>
      <c r="V65" s="29">
        <f t="shared" si="16"/>
        <v>213764886</v>
      </c>
      <c r="W65" s="29">
        <f t="shared" si="17"/>
        <v>0</v>
      </c>
      <c r="X65" s="22">
        <f t="shared" si="18"/>
        <v>481545387</v>
      </c>
      <c r="Y65" s="31">
        <v>271196508</v>
      </c>
      <c r="Z65" s="32">
        <f t="shared" si="19"/>
        <v>0.7756326973059697</v>
      </c>
      <c r="AA65" s="32">
        <f t="shared" si="20"/>
        <v>0.7497583418825661</v>
      </c>
      <c r="AB65" s="34">
        <f t="shared" si="25"/>
        <v>38</v>
      </c>
      <c r="AC65" s="34">
        <f t="shared" si="26"/>
        <v>45</v>
      </c>
      <c r="AD65" s="34">
        <f t="shared" si="21"/>
        <v>0</v>
      </c>
      <c r="AE65" s="34">
        <f t="shared" si="22"/>
        <v>0</v>
      </c>
      <c r="AF65" s="34">
        <f t="shared" si="23"/>
        <v>0</v>
      </c>
      <c r="AG65" s="34">
        <f t="shared" si="24"/>
        <v>0</v>
      </c>
      <c r="AH65" s="35" t="b">
        <f>B65='[1]Tien 05T-2018'!B65</f>
        <v>0</v>
      </c>
      <c r="AI65" s="32"/>
    </row>
    <row r="66" spans="1:35" s="11" customFormat="1" ht="20.25" customHeight="1">
      <c r="A66" s="14">
        <v>52</v>
      </c>
      <c r="B66" s="13" t="str">
        <f>'[2]Tien 08T-2018'!B20</f>
        <v>Bến Tre</v>
      </c>
      <c r="C66" s="27">
        <f>'[2]Tien 08T-2018'!C20</f>
        <v>971378602.477</v>
      </c>
      <c r="D66" s="27">
        <f>'[2]Tien 08T-2018'!D20</f>
        <v>635344107.185</v>
      </c>
      <c r="E66" s="27">
        <f>'[2]Tien 08T-2018'!E20</f>
        <v>336034495.292</v>
      </c>
      <c r="F66" s="27">
        <f>'[2]Tien 08T-2018'!F20</f>
        <v>13856402.936</v>
      </c>
      <c r="G66" s="27">
        <f>'[2]Tien 08T-2018'!G20</f>
        <v>20904254.561</v>
      </c>
      <c r="H66" s="27">
        <f>'[2]Tien 08T-2018'!H20</f>
        <v>957522199.5409999</v>
      </c>
      <c r="I66" s="27">
        <f>'[2]Tien 08T-2018'!I20</f>
        <v>719048935.8220001</v>
      </c>
      <c r="J66" s="27">
        <f>'[2]Tien 08T-2018'!J20</f>
        <v>122766999.524</v>
      </c>
      <c r="K66" s="27">
        <f>'[2]Tien 08T-2018'!K20</f>
        <v>31696818.101</v>
      </c>
      <c r="L66" s="27">
        <f>'[2]Tien 08T-2018'!L20</f>
        <v>11840.9</v>
      </c>
      <c r="M66" s="27">
        <f>'[2]Tien 08T-2018'!M20</f>
        <v>537779040.7889999</v>
      </c>
      <c r="N66" s="27">
        <f>'[2]Tien 08T-2018'!N20</f>
        <v>22857897.423</v>
      </c>
      <c r="O66" s="27">
        <f>'[2]Tien 08T-2018'!O20</f>
        <v>1577451.615</v>
      </c>
      <c r="P66" s="27">
        <f>'[2]Tien 08T-2018'!P20</f>
        <v>0</v>
      </c>
      <c r="Q66" s="27">
        <f>'[2]Tien 08T-2018'!Q20</f>
        <v>2358887.4699999997</v>
      </c>
      <c r="R66" s="27">
        <f>'[2]Tien 08T-2018'!R20</f>
        <v>238473263.71899998</v>
      </c>
      <c r="S66" s="27">
        <f t="shared" si="14"/>
        <v>803046541.0159999</v>
      </c>
      <c r="T66" s="28">
        <f t="shared" si="15"/>
        <v>0.2148333038674301</v>
      </c>
      <c r="U66" s="29">
        <v>635344107.1850001</v>
      </c>
      <c r="V66" s="29">
        <f t="shared" si="16"/>
        <v>336034495.29199994</v>
      </c>
      <c r="W66" s="29">
        <f t="shared" si="17"/>
        <v>0</v>
      </c>
      <c r="X66" s="22">
        <f t="shared" si="18"/>
        <v>564573277.2969999</v>
      </c>
      <c r="Y66" s="31">
        <v>406631536.34400004</v>
      </c>
      <c r="Z66" s="32">
        <f t="shared" si="19"/>
        <v>0.3884148838357317</v>
      </c>
      <c r="AA66" s="32">
        <f t="shared" si="20"/>
        <v>0.7509475353852737</v>
      </c>
      <c r="AB66" s="34">
        <f t="shared" si="25"/>
        <v>33</v>
      </c>
      <c r="AC66" s="34">
        <f t="shared" si="26"/>
        <v>28</v>
      </c>
      <c r="AD66" s="34">
        <f t="shared" si="21"/>
        <v>0</v>
      </c>
      <c r="AE66" s="34">
        <f t="shared" si="22"/>
        <v>0</v>
      </c>
      <c r="AF66" s="34">
        <f t="shared" si="23"/>
        <v>-2.384185791015625E-07</v>
      </c>
      <c r="AG66" s="34">
        <f t="shared" si="24"/>
        <v>2.5425106287002563E-07</v>
      </c>
      <c r="AH66" s="35" t="b">
        <f>B66='[1]Tien 05T-2018'!B66</f>
        <v>0</v>
      </c>
      <c r="AI66" s="32"/>
    </row>
    <row r="67" spans="1:35" s="11" customFormat="1" ht="20.25" customHeight="1">
      <c r="A67" s="12">
        <v>53</v>
      </c>
      <c r="B67" s="13" t="str">
        <f>'[2]Tien 08T-2018'!B56</f>
        <v>Ninh Bình</v>
      </c>
      <c r="C67" s="27">
        <f>'[2]Tien 08T-2018'!C56</f>
        <v>566558287</v>
      </c>
      <c r="D67" s="27">
        <f>'[2]Tien 08T-2018'!D56</f>
        <v>356628764</v>
      </c>
      <c r="E67" s="27">
        <f>'[2]Tien 08T-2018'!E56</f>
        <v>209929523</v>
      </c>
      <c r="F67" s="27">
        <f>'[2]Tien 08T-2018'!F56</f>
        <v>14608365</v>
      </c>
      <c r="G67" s="27">
        <f>'[2]Tien 08T-2018'!G56</f>
        <v>0</v>
      </c>
      <c r="H67" s="27">
        <f>'[2]Tien 08T-2018'!H56</f>
        <v>551949922</v>
      </c>
      <c r="I67" s="27">
        <f>'[2]Tien 08T-2018'!I56</f>
        <v>416133816</v>
      </c>
      <c r="J67" s="27">
        <f>'[2]Tien 08T-2018'!J56</f>
        <v>42621869</v>
      </c>
      <c r="K67" s="27">
        <f>'[2]Tien 08T-2018'!K56</f>
        <v>39738707</v>
      </c>
      <c r="L67" s="27">
        <f>'[2]Tien 08T-2018'!L56</f>
        <v>0</v>
      </c>
      <c r="M67" s="27">
        <f>'[2]Tien 08T-2018'!M56</f>
        <v>323256760</v>
      </c>
      <c r="N67" s="27">
        <f>'[2]Tien 08T-2018'!N56</f>
        <v>6389868</v>
      </c>
      <c r="O67" s="27">
        <f>'[2]Tien 08T-2018'!O56</f>
        <v>4060000</v>
      </c>
      <c r="P67" s="27">
        <f>'[2]Tien 08T-2018'!P56</f>
        <v>0</v>
      </c>
      <c r="Q67" s="27">
        <f>'[2]Tien 08T-2018'!Q56</f>
        <v>66612</v>
      </c>
      <c r="R67" s="27">
        <f>'[2]Tien 08T-2018'!R56</f>
        <v>135816106</v>
      </c>
      <c r="S67" s="27">
        <f t="shared" si="14"/>
        <v>469589346</v>
      </c>
      <c r="T67" s="28">
        <f t="shared" si="15"/>
        <v>0.1979184887968826</v>
      </c>
      <c r="U67" s="29">
        <v>356628761</v>
      </c>
      <c r="V67" s="29">
        <f t="shared" si="16"/>
        <v>209929526</v>
      </c>
      <c r="W67" s="29">
        <f t="shared" si="17"/>
        <v>3</v>
      </c>
      <c r="X67" s="22">
        <f t="shared" si="18"/>
        <v>333773240</v>
      </c>
      <c r="Y67" s="31">
        <v>219268091</v>
      </c>
      <c r="Z67" s="32">
        <f t="shared" si="19"/>
        <v>0.5222152866738827</v>
      </c>
      <c r="AA67" s="32">
        <f t="shared" si="20"/>
        <v>0.7539340063535691</v>
      </c>
      <c r="AB67" s="34">
        <f t="shared" si="25"/>
        <v>46</v>
      </c>
      <c r="AC67" s="34">
        <f t="shared" si="26"/>
        <v>33</v>
      </c>
      <c r="AD67" s="34">
        <f t="shared" si="21"/>
        <v>0</v>
      </c>
      <c r="AE67" s="34">
        <f t="shared" si="22"/>
        <v>0</v>
      </c>
      <c r="AF67" s="34">
        <f t="shared" si="23"/>
        <v>0</v>
      </c>
      <c r="AG67" s="34">
        <f t="shared" si="24"/>
        <v>0</v>
      </c>
      <c r="AH67" s="35" t="b">
        <f>B67='[1]Tien 05T-2018'!B67</f>
        <v>0</v>
      </c>
      <c r="AI67" s="32"/>
    </row>
    <row r="68" spans="1:35" s="11" customFormat="1" ht="20.25" customHeight="1">
      <c r="A68" s="14">
        <v>54</v>
      </c>
      <c r="B68" s="13" t="str">
        <f>'[2]Tien 08T-2018'!B40</f>
        <v>Hải Dương</v>
      </c>
      <c r="C68" s="27">
        <f>'[2]Tien 08T-2018'!C40</f>
        <v>1328428923.7150002</v>
      </c>
      <c r="D68" s="27">
        <f>'[2]Tien 08T-2018'!D40</f>
        <v>418656189.71500003</v>
      </c>
      <c r="E68" s="27">
        <f>'[2]Tien 08T-2018'!E40</f>
        <v>909772734</v>
      </c>
      <c r="F68" s="27">
        <f>'[2]Tien 08T-2018'!F40</f>
        <v>286935837</v>
      </c>
      <c r="G68" s="27">
        <f>'[2]Tien 08T-2018'!G40</f>
        <v>3737915.125</v>
      </c>
      <c r="H68" s="27">
        <f>'[2]Tien 08T-2018'!H40</f>
        <v>1041493086.715</v>
      </c>
      <c r="I68" s="27">
        <f>'[2]Tien 08T-2018'!I40</f>
        <v>788336881.045</v>
      </c>
      <c r="J68" s="27">
        <f>'[2]Tien 08T-2018'!J40</f>
        <v>57090635</v>
      </c>
      <c r="K68" s="27">
        <f>'[2]Tien 08T-2018'!K40</f>
        <v>27803637</v>
      </c>
      <c r="L68" s="27">
        <f>'[2]Tien 08T-2018'!L40</f>
        <v>33198</v>
      </c>
      <c r="M68" s="27">
        <f>'[2]Tien 08T-2018'!M40</f>
        <v>683835962.0450001</v>
      </c>
      <c r="N68" s="27">
        <f>'[2]Tien 08T-2018'!N40</f>
        <v>3749128</v>
      </c>
      <c r="O68" s="27">
        <f>'[2]Tien 08T-2018'!O40</f>
        <v>14536701</v>
      </c>
      <c r="P68" s="27">
        <f>'[2]Tien 08T-2018'!P40</f>
        <v>0</v>
      </c>
      <c r="Q68" s="27">
        <f>'[2]Tien 08T-2018'!Q40</f>
        <v>1287620</v>
      </c>
      <c r="R68" s="27">
        <f>'[2]Tien 08T-2018'!R40</f>
        <v>253156205.67000002</v>
      </c>
      <c r="S68" s="27">
        <f t="shared" si="14"/>
        <v>956565616.7150002</v>
      </c>
      <c r="T68" s="28">
        <f t="shared" si="15"/>
        <v>0.10772992110609139</v>
      </c>
      <c r="U68" s="29">
        <v>418656190</v>
      </c>
      <c r="V68" s="29">
        <f t="shared" si="16"/>
        <v>909772733.7150002</v>
      </c>
      <c r="W68" s="29">
        <f t="shared" si="17"/>
        <v>-0.2849999666213989</v>
      </c>
      <c r="X68" s="22">
        <f t="shared" si="18"/>
        <v>703409411.0450001</v>
      </c>
      <c r="Y68" s="31">
        <v>196570708</v>
      </c>
      <c r="Z68" s="32">
        <f t="shared" si="19"/>
        <v>2.5784040165587645</v>
      </c>
      <c r="AA68" s="32">
        <f t="shared" si="20"/>
        <v>0.7569295380841302</v>
      </c>
      <c r="AB68" s="34">
        <f t="shared" si="25"/>
        <v>25</v>
      </c>
      <c r="AC68" s="34">
        <f t="shared" si="26"/>
        <v>56</v>
      </c>
      <c r="AD68" s="34">
        <f t="shared" si="21"/>
        <v>0</v>
      </c>
      <c r="AE68" s="34">
        <f t="shared" si="22"/>
        <v>0</v>
      </c>
      <c r="AF68" s="34">
        <f t="shared" si="23"/>
        <v>0</v>
      </c>
      <c r="AG68" s="34">
        <f t="shared" si="24"/>
        <v>-1.1920928955078125E-07</v>
      </c>
      <c r="AH68" s="35" t="b">
        <f>B68='[1]Tien 05T-2018'!B68</f>
        <v>0</v>
      </c>
      <c r="AI68" s="32"/>
    </row>
    <row r="69" spans="1:35" s="11" customFormat="1" ht="20.25" customHeight="1">
      <c r="A69" s="12">
        <v>55</v>
      </c>
      <c r="B69" s="13" t="str">
        <f>'[2]Tien 08T-2018'!B42</f>
        <v>Hậu Giang</v>
      </c>
      <c r="C69" s="27">
        <f>'[2]Tien 08T-2018'!C42</f>
        <v>792765579</v>
      </c>
      <c r="D69" s="27">
        <f>'[2]Tien 08T-2018'!D42</f>
        <v>540034815</v>
      </c>
      <c r="E69" s="27">
        <f>'[2]Tien 08T-2018'!E42</f>
        <v>252730764</v>
      </c>
      <c r="F69" s="27">
        <f>'[2]Tien 08T-2018'!F42</f>
        <v>11009919</v>
      </c>
      <c r="G69" s="27">
        <f>'[2]Tien 08T-2018'!G42</f>
        <v>0</v>
      </c>
      <c r="H69" s="27">
        <f>'[2]Tien 08T-2018'!H42</f>
        <v>781755660</v>
      </c>
      <c r="I69" s="27">
        <f>'[2]Tien 08T-2018'!I42</f>
        <v>609634964</v>
      </c>
      <c r="J69" s="27">
        <f>'[2]Tien 08T-2018'!J42</f>
        <v>53163945</v>
      </c>
      <c r="K69" s="27">
        <f>'[2]Tien 08T-2018'!K42</f>
        <v>18943926</v>
      </c>
      <c r="L69" s="27">
        <f>'[2]Tien 08T-2018'!L42</f>
        <v>0</v>
      </c>
      <c r="M69" s="27">
        <f>'[2]Tien 08T-2018'!M42</f>
        <v>300581456</v>
      </c>
      <c r="N69" s="27">
        <f>'[2]Tien 08T-2018'!N42</f>
        <v>6656222</v>
      </c>
      <c r="O69" s="27">
        <f>'[2]Tien 08T-2018'!O42</f>
        <v>226677549</v>
      </c>
      <c r="P69" s="27">
        <f>'[2]Tien 08T-2018'!P42</f>
        <v>0</v>
      </c>
      <c r="Q69" s="27">
        <f>'[2]Tien 08T-2018'!Q42</f>
        <v>3611866</v>
      </c>
      <c r="R69" s="27">
        <f>'[2]Tien 08T-2018'!R42</f>
        <v>172120696</v>
      </c>
      <c r="S69" s="27">
        <f t="shared" si="14"/>
        <v>709647789</v>
      </c>
      <c r="T69" s="28">
        <f t="shared" si="15"/>
        <v>0.11828040591188926</v>
      </c>
      <c r="U69" s="29">
        <v>540034815</v>
      </c>
      <c r="V69" s="29">
        <f t="shared" si="16"/>
        <v>252730764</v>
      </c>
      <c r="W69" s="29">
        <f t="shared" si="17"/>
        <v>0</v>
      </c>
      <c r="X69" s="22">
        <f t="shared" si="18"/>
        <v>537527093</v>
      </c>
      <c r="Y69" s="31">
        <v>227259830</v>
      </c>
      <c r="Z69" s="32">
        <f t="shared" si="19"/>
        <v>1.3652534326017933</v>
      </c>
      <c r="AA69" s="32">
        <f t="shared" si="20"/>
        <v>0.7798280142928546</v>
      </c>
      <c r="AB69" s="34">
        <f t="shared" si="25"/>
        <v>37</v>
      </c>
      <c r="AC69" s="34">
        <f t="shared" si="26"/>
        <v>54</v>
      </c>
      <c r="AD69" s="34">
        <f t="shared" si="21"/>
        <v>0</v>
      </c>
      <c r="AE69" s="34">
        <f t="shared" si="22"/>
        <v>0</v>
      </c>
      <c r="AF69" s="34">
        <f t="shared" si="23"/>
        <v>0</v>
      </c>
      <c r="AG69" s="34">
        <f t="shared" si="24"/>
        <v>0</v>
      </c>
      <c r="AH69" s="35" t="b">
        <f>B69='[1]Tien 05T-2018'!B69</f>
        <v>0</v>
      </c>
      <c r="AI69" s="32"/>
    </row>
    <row r="70" spans="1:35" s="11" customFormat="1" ht="20.25" customHeight="1">
      <c r="A70" s="14">
        <v>56</v>
      </c>
      <c r="B70" s="13" t="str">
        <f>'[2]Tien 08T-2018'!B45</f>
        <v>Hưng Yên</v>
      </c>
      <c r="C70" s="27">
        <f>'[2]Tien 08T-2018'!C45</f>
        <v>756496592.087</v>
      </c>
      <c r="D70" s="27">
        <f>'[2]Tien 08T-2018'!D45</f>
        <v>373968576.252</v>
      </c>
      <c r="E70" s="27">
        <f>'[2]Tien 08T-2018'!E45</f>
        <v>382528015.83500004</v>
      </c>
      <c r="F70" s="27">
        <f>'[2]Tien 08T-2018'!F45</f>
        <v>6722903</v>
      </c>
      <c r="G70" s="27">
        <f>'[2]Tien 08T-2018'!G45</f>
        <v>0</v>
      </c>
      <c r="H70" s="27">
        <f>'[2]Tien 08T-2018'!H45</f>
        <v>749773689.299</v>
      </c>
      <c r="I70" s="27">
        <f>'[2]Tien 08T-2018'!I45</f>
        <v>587888732.987</v>
      </c>
      <c r="J70" s="27">
        <f>'[2]Tien 08T-2018'!J45</f>
        <v>91747010</v>
      </c>
      <c r="K70" s="27">
        <f>'[2]Tien 08T-2018'!K45</f>
        <v>84647987</v>
      </c>
      <c r="L70" s="27">
        <f>'[2]Tien 08T-2018'!L45</f>
        <v>32350</v>
      </c>
      <c r="M70" s="27">
        <f>'[2]Tien 08T-2018'!M45</f>
        <v>398938034.59099996</v>
      </c>
      <c r="N70" s="27">
        <f>'[2]Tien 08T-2018'!N45</f>
        <v>151750</v>
      </c>
      <c r="O70" s="27">
        <f>'[2]Tien 08T-2018'!O45</f>
        <v>199320</v>
      </c>
      <c r="P70" s="27">
        <f>'[2]Tien 08T-2018'!P45</f>
        <v>0</v>
      </c>
      <c r="Q70" s="27">
        <f>'[2]Tien 08T-2018'!Q45</f>
        <v>12172281.396</v>
      </c>
      <c r="R70" s="27">
        <f>'[2]Tien 08T-2018'!R45</f>
        <v>161884956.312</v>
      </c>
      <c r="S70" s="27">
        <f t="shared" si="14"/>
        <v>573346342.299</v>
      </c>
      <c r="T70" s="28">
        <f t="shared" si="15"/>
        <v>0.30010329693442406</v>
      </c>
      <c r="U70" s="29">
        <v>373968576.13400006</v>
      </c>
      <c r="V70" s="29">
        <f t="shared" si="16"/>
        <v>382528015.95299995</v>
      </c>
      <c r="W70" s="29">
        <f t="shared" si="17"/>
        <v>0.11799991130828857</v>
      </c>
      <c r="X70" s="22">
        <f t="shared" si="18"/>
        <v>411461385.987</v>
      </c>
      <c r="Y70" s="31">
        <v>214877409.828</v>
      </c>
      <c r="Z70" s="32">
        <f t="shared" si="19"/>
        <v>0.9148657195577556</v>
      </c>
      <c r="AA70" s="32">
        <f t="shared" si="20"/>
        <v>0.7840882407285401</v>
      </c>
      <c r="AB70" s="34">
        <f t="shared" si="25"/>
        <v>40</v>
      </c>
      <c r="AC70" s="34">
        <f t="shared" si="26"/>
        <v>13</v>
      </c>
      <c r="AD70" s="34">
        <f t="shared" si="21"/>
        <v>0</v>
      </c>
      <c r="AE70" s="34">
        <f t="shared" si="22"/>
        <v>-0.2120000123977661</v>
      </c>
      <c r="AF70" s="34">
        <f t="shared" si="23"/>
        <v>0</v>
      </c>
      <c r="AG70" s="34">
        <f t="shared" si="24"/>
        <v>2.7939677238464355E-08</v>
      </c>
      <c r="AH70" s="35" t="b">
        <f>B70='[1]Tien 05T-2018'!B70</f>
        <v>0</v>
      </c>
      <c r="AI70" s="32"/>
    </row>
    <row r="71" spans="1:35" s="11" customFormat="1" ht="20.25" customHeight="1">
      <c r="A71" s="12">
        <v>57</v>
      </c>
      <c r="B71" s="13" t="str">
        <f>'[2]Tien 08T-2018'!B66</f>
        <v>Sơn La</v>
      </c>
      <c r="C71" s="27">
        <f>'[2]Tien 08T-2018'!C66</f>
        <v>272501289</v>
      </c>
      <c r="D71" s="27">
        <f>'[2]Tien 08T-2018'!D66</f>
        <v>161493250</v>
      </c>
      <c r="E71" s="27">
        <f>'[2]Tien 08T-2018'!E66</f>
        <v>111008039</v>
      </c>
      <c r="F71" s="27">
        <f>'[2]Tien 08T-2018'!F66</f>
        <v>1668344</v>
      </c>
      <c r="G71" s="27">
        <f>'[2]Tien 08T-2018'!G66</f>
        <v>0</v>
      </c>
      <c r="H71" s="27">
        <f>'[2]Tien 08T-2018'!H66</f>
        <v>270832945</v>
      </c>
      <c r="I71" s="27">
        <f>'[2]Tien 08T-2018'!I66</f>
        <v>220302519</v>
      </c>
      <c r="J71" s="27">
        <f>'[2]Tien 08T-2018'!J66</f>
        <v>15656808</v>
      </c>
      <c r="K71" s="27">
        <f>'[2]Tien 08T-2018'!K66</f>
        <v>6356593</v>
      </c>
      <c r="L71" s="27">
        <f>'[2]Tien 08T-2018'!L66</f>
        <v>97873</v>
      </c>
      <c r="M71" s="27">
        <f>'[2]Tien 08T-2018'!M66</f>
        <v>132313199</v>
      </c>
      <c r="N71" s="27">
        <f>'[2]Tien 08T-2018'!N66</f>
        <v>12173500</v>
      </c>
      <c r="O71" s="27">
        <f>'[2]Tien 08T-2018'!O66</f>
        <v>53568171</v>
      </c>
      <c r="P71" s="27">
        <f>'[2]Tien 08T-2018'!P66</f>
        <v>0</v>
      </c>
      <c r="Q71" s="27">
        <f>'[2]Tien 08T-2018'!Q66</f>
        <v>136375</v>
      </c>
      <c r="R71" s="27">
        <f>'[2]Tien 08T-2018'!R66</f>
        <v>50530426</v>
      </c>
      <c r="S71" s="27">
        <f t="shared" si="14"/>
        <v>248721671</v>
      </c>
      <c r="T71" s="28">
        <f t="shared" si="15"/>
        <v>0.10036777654821097</v>
      </c>
      <c r="U71" s="29">
        <v>161493250</v>
      </c>
      <c r="V71" s="29">
        <f t="shared" si="16"/>
        <v>111008039</v>
      </c>
      <c r="W71" s="29">
        <f t="shared" si="17"/>
        <v>0</v>
      </c>
      <c r="X71" s="22">
        <f t="shared" si="18"/>
        <v>198191245</v>
      </c>
      <c r="Y71" s="31">
        <v>107253346</v>
      </c>
      <c r="Z71" s="32">
        <f t="shared" si="19"/>
        <v>0.8478793659267283</v>
      </c>
      <c r="AA71" s="32">
        <f t="shared" si="20"/>
        <v>0.8134258518659907</v>
      </c>
      <c r="AB71" s="34">
        <f t="shared" si="25"/>
        <v>54</v>
      </c>
      <c r="AC71" s="34">
        <f t="shared" si="26"/>
        <v>59</v>
      </c>
      <c r="AD71" s="34">
        <f t="shared" si="21"/>
        <v>0</v>
      </c>
      <c r="AE71" s="34">
        <f t="shared" si="22"/>
        <v>0</v>
      </c>
      <c r="AF71" s="34">
        <f t="shared" si="23"/>
        <v>0</v>
      </c>
      <c r="AG71" s="34">
        <f t="shared" si="24"/>
        <v>0</v>
      </c>
      <c r="AH71" s="35" t="b">
        <f>B71='[1]Tien 05T-2018'!B71</f>
        <v>0</v>
      </c>
      <c r="AI71" s="32"/>
    </row>
    <row r="72" spans="1:35" s="11" customFormat="1" ht="20.25" customHeight="1">
      <c r="A72" s="14">
        <v>58</v>
      </c>
      <c r="B72" s="13" t="str">
        <f>'[2]Tien 08T-2018'!B22</f>
        <v>Bình Dương</v>
      </c>
      <c r="C72" s="27">
        <f>'[2]Tien 08T-2018'!C22</f>
        <v>6262495298</v>
      </c>
      <c r="D72" s="27">
        <f>'[2]Tien 08T-2018'!D22</f>
        <v>3879546513</v>
      </c>
      <c r="E72" s="27">
        <f>'[2]Tien 08T-2018'!E22</f>
        <v>2382948785</v>
      </c>
      <c r="F72" s="27">
        <f>'[2]Tien 08T-2018'!F22</f>
        <v>88263717</v>
      </c>
      <c r="G72" s="27">
        <f>'[2]Tien 08T-2018'!G22</f>
        <v>3618109</v>
      </c>
      <c r="H72" s="27">
        <f>'[2]Tien 08T-2018'!H22</f>
        <v>6174231581</v>
      </c>
      <c r="I72" s="27">
        <f>'[2]Tien 08T-2018'!I22</f>
        <v>5188432542</v>
      </c>
      <c r="J72" s="27">
        <f>'[2]Tien 08T-2018'!J22</f>
        <v>608450470</v>
      </c>
      <c r="K72" s="27">
        <f>'[2]Tien 08T-2018'!K22</f>
        <v>182186599</v>
      </c>
      <c r="L72" s="27">
        <f>'[2]Tien 08T-2018'!L22</f>
        <v>57090</v>
      </c>
      <c r="M72" s="27">
        <f>'[2]Tien 08T-2018'!M22</f>
        <v>4105406760</v>
      </c>
      <c r="N72" s="27">
        <f>'[2]Tien 08T-2018'!N22</f>
        <v>261120615</v>
      </c>
      <c r="O72" s="27">
        <f>'[2]Tien 08T-2018'!O22</f>
        <v>10068760</v>
      </c>
      <c r="P72" s="27">
        <f>'[2]Tien 08T-2018'!P22</f>
        <v>0</v>
      </c>
      <c r="Q72" s="27">
        <f>'[2]Tien 08T-2018'!Q22</f>
        <v>21142248</v>
      </c>
      <c r="R72" s="27">
        <f>'[2]Tien 08T-2018'!R22</f>
        <v>985799039</v>
      </c>
      <c r="S72" s="27">
        <f t="shared" si="14"/>
        <v>5383537422</v>
      </c>
      <c r="T72" s="28">
        <f t="shared" si="15"/>
        <v>0.1523955746941655</v>
      </c>
      <c r="U72" s="29">
        <v>3879546513</v>
      </c>
      <c r="V72" s="29">
        <f t="shared" si="16"/>
        <v>2382948785</v>
      </c>
      <c r="W72" s="29">
        <f t="shared" si="17"/>
        <v>0</v>
      </c>
      <c r="X72" s="22">
        <f t="shared" si="18"/>
        <v>4397738383</v>
      </c>
      <c r="Y72" s="31">
        <v>3001095279</v>
      </c>
      <c r="Z72" s="32">
        <f t="shared" si="19"/>
        <v>0.46537779515796573</v>
      </c>
      <c r="AA72" s="32">
        <f t="shared" si="20"/>
        <v>0.8403365623612815</v>
      </c>
      <c r="AB72" s="34">
        <f t="shared" si="25"/>
        <v>4</v>
      </c>
      <c r="AC72" s="34">
        <f t="shared" si="26"/>
        <v>49</v>
      </c>
      <c r="AD72" s="34">
        <f t="shared" si="21"/>
        <v>0</v>
      </c>
      <c r="AE72" s="34">
        <f t="shared" si="22"/>
        <v>0</v>
      </c>
      <c r="AF72" s="34">
        <f t="shared" si="23"/>
        <v>0</v>
      </c>
      <c r="AG72" s="34">
        <f t="shared" si="24"/>
        <v>0</v>
      </c>
      <c r="AH72" s="35" t="b">
        <f>B72='[1]Tien 05T-2018'!B72</f>
        <v>0</v>
      </c>
      <c r="AI72" s="32"/>
    </row>
    <row r="73" spans="1:35" s="11" customFormat="1" ht="20.25" customHeight="1">
      <c r="A73" s="12">
        <v>59</v>
      </c>
      <c r="B73" s="13" t="str">
        <f>'[2]Tien 08T-2018'!B65</f>
        <v>Sóc Trăng</v>
      </c>
      <c r="C73" s="27">
        <f>'[2]Tien 08T-2018'!C65</f>
        <v>1320852579</v>
      </c>
      <c r="D73" s="27">
        <f>'[2]Tien 08T-2018'!D65</f>
        <v>880617485</v>
      </c>
      <c r="E73" s="27">
        <f>'[2]Tien 08T-2018'!E65</f>
        <v>440235094</v>
      </c>
      <c r="F73" s="27">
        <f>'[2]Tien 08T-2018'!F65</f>
        <v>43016680</v>
      </c>
      <c r="G73" s="27">
        <f>'[2]Tien 08T-2018'!G65</f>
        <v>16386678</v>
      </c>
      <c r="H73" s="27">
        <f>'[2]Tien 08T-2018'!H65</f>
        <v>1277835899</v>
      </c>
      <c r="I73" s="27">
        <f>'[2]Tien 08T-2018'!I65</f>
        <v>1075731073</v>
      </c>
      <c r="J73" s="27">
        <f>'[2]Tien 08T-2018'!J65</f>
        <v>114984068</v>
      </c>
      <c r="K73" s="27">
        <f>'[2]Tien 08T-2018'!K65</f>
        <v>17567775</v>
      </c>
      <c r="L73" s="27">
        <f>'[2]Tien 08T-2018'!L65</f>
        <v>0</v>
      </c>
      <c r="M73" s="27">
        <f>'[2]Tien 08T-2018'!M65</f>
        <v>911475143</v>
      </c>
      <c r="N73" s="27">
        <f>'[2]Tien 08T-2018'!N65</f>
        <v>13896957</v>
      </c>
      <c r="O73" s="27">
        <f>'[2]Tien 08T-2018'!O65</f>
        <v>17155495</v>
      </c>
      <c r="P73" s="27">
        <f>'[2]Tien 08T-2018'!P65</f>
        <v>0</v>
      </c>
      <c r="Q73" s="27">
        <f>'[2]Tien 08T-2018'!Q65</f>
        <v>651635</v>
      </c>
      <c r="R73" s="27">
        <f>'[2]Tien 08T-2018'!R65</f>
        <v>202104826</v>
      </c>
      <c r="S73" s="27">
        <f t="shared" si="14"/>
        <v>1145284056</v>
      </c>
      <c r="T73" s="28">
        <f t="shared" si="15"/>
        <v>0.12322024186801565</v>
      </c>
      <c r="U73" s="29">
        <v>880617485</v>
      </c>
      <c r="V73" s="29">
        <f t="shared" si="16"/>
        <v>440235094</v>
      </c>
      <c r="W73" s="29">
        <f t="shared" si="17"/>
        <v>0</v>
      </c>
      <c r="X73" s="22">
        <f t="shared" si="18"/>
        <v>943179230</v>
      </c>
      <c r="Y73" s="31">
        <v>676221127</v>
      </c>
      <c r="Z73" s="32">
        <f t="shared" si="19"/>
        <v>0.3947792997600325</v>
      </c>
      <c r="AA73" s="32">
        <f t="shared" si="20"/>
        <v>0.8418381999142756</v>
      </c>
      <c r="AB73" s="34">
        <f t="shared" si="25"/>
        <v>27</v>
      </c>
      <c r="AC73" s="34">
        <f t="shared" si="26"/>
        <v>53</v>
      </c>
      <c r="AD73" s="34">
        <f t="shared" si="21"/>
        <v>0</v>
      </c>
      <c r="AE73" s="34">
        <f t="shared" si="22"/>
        <v>0</v>
      </c>
      <c r="AF73" s="34">
        <f t="shared" si="23"/>
        <v>0</v>
      </c>
      <c r="AG73" s="34">
        <f t="shared" si="24"/>
        <v>0</v>
      </c>
      <c r="AH73" s="35" t="b">
        <f>B73='[1]Tien 05T-2018'!B73</f>
        <v>0</v>
      </c>
      <c r="AI73" s="32"/>
    </row>
    <row r="74" spans="1:35" s="11" customFormat="1" ht="20.25" customHeight="1">
      <c r="A74" s="14">
        <v>60</v>
      </c>
      <c r="B74" s="13" t="str">
        <f>'[2]Tien 08T-2018'!B51</f>
        <v>Lạng Sơn</v>
      </c>
      <c r="C74" s="27">
        <f>'[2]Tien 08T-2018'!C51</f>
        <v>361027285.332</v>
      </c>
      <c r="D74" s="27">
        <f>'[2]Tien 08T-2018'!D51</f>
        <v>74543642</v>
      </c>
      <c r="E74" s="27">
        <f>'[2]Tien 08T-2018'!E51</f>
        <v>286483643.332</v>
      </c>
      <c r="F74" s="27">
        <f>'[2]Tien 08T-2018'!F51</f>
        <v>15422165</v>
      </c>
      <c r="G74" s="27">
        <f>'[2]Tien 08T-2018'!G51</f>
        <v>0</v>
      </c>
      <c r="H74" s="27">
        <f>'[2]Tien 08T-2018'!H51</f>
        <v>345605120.33199996</v>
      </c>
      <c r="I74" s="27">
        <f>'[2]Tien 08T-2018'!I51</f>
        <v>295030683.33199996</v>
      </c>
      <c r="J74" s="27">
        <f>'[2]Tien 08T-2018'!J51</f>
        <v>22175616.325</v>
      </c>
      <c r="K74" s="27">
        <f>'[2]Tien 08T-2018'!K51</f>
        <v>2926000</v>
      </c>
      <c r="L74" s="27">
        <f>'[2]Tien 08T-2018'!L51</f>
        <v>93978</v>
      </c>
      <c r="M74" s="27">
        <f>'[2]Tien 08T-2018'!M51</f>
        <v>269791925.00699997</v>
      </c>
      <c r="N74" s="27">
        <f>'[2]Tien 08T-2018'!N51</f>
        <v>27764</v>
      </c>
      <c r="O74" s="27">
        <f>'[2]Tien 08T-2018'!O51</f>
        <v>15400</v>
      </c>
      <c r="P74" s="27">
        <f>'[2]Tien 08T-2018'!P51</f>
        <v>0</v>
      </c>
      <c r="Q74" s="27">
        <f>'[2]Tien 08T-2018'!Q51</f>
        <v>0</v>
      </c>
      <c r="R74" s="27">
        <f>'[2]Tien 08T-2018'!R51</f>
        <v>50574437</v>
      </c>
      <c r="S74" s="27">
        <f t="shared" si="14"/>
        <v>320409526.00699997</v>
      </c>
      <c r="T74" s="28">
        <f t="shared" si="15"/>
        <v>0.08539991176662541</v>
      </c>
      <c r="U74" s="29">
        <v>74658894</v>
      </c>
      <c r="V74" s="29">
        <f t="shared" si="16"/>
        <v>286368391.332</v>
      </c>
      <c r="W74" s="29">
        <f t="shared" si="17"/>
        <v>-115252</v>
      </c>
      <c r="X74" s="22">
        <f t="shared" si="18"/>
        <v>269835089.00699997</v>
      </c>
      <c r="Y74" s="31">
        <v>17293510</v>
      </c>
      <c r="Z74" s="32">
        <f t="shared" si="19"/>
        <v>14.60325746519937</v>
      </c>
      <c r="AA74" s="32">
        <f t="shared" si="20"/>
        <v>0.8536640980567172</v>
      </c>
      <c r="AB74" s="34">
        <f t="shared" si="25"/>
        <v>52</v>
      </c>
      <c r="AC74" s="34">
        <f t="shared" si="26"/>
        <v>62</v>
      </c>
      <c r="AD74" s="34">
        <f t="shared" si="21"/>
        <v>0</v>
      </c>
      <c r="AE74" s="34">
        <f t="shared" si="22"/>
        <v>0</v>
      </c>
      <c r="AF74" s="34">
        <f t="shared" si="23"/>
        <v>0</v>
      </c>
      <c r="AG74" s="34">
        <f t="shared" si="24"/>
        <v>0</v>
      </c>
      <c r="AH74" s="35" t="b">
        <f>B74='[1]Tien 05T-2018'!B74</f>
        <v>0</v>
      </c>
      <c r="AI74" s="32"/>
    </row>
    <row r="75" spans="1:35" s="11" customFormat="1" ht="20.25" customHeight="1">
      <c r="A75" s="12">
        <v>61</v>
      </c>
      <c r="B75" s="13" t="str">
        <f>'[2]Tien 08T-2018'!B37</f>
        <v>Hà Nam</v>
      </c>
      <c r="C75" s="27">
        <f>'[2]Tien 08T-2018'!C37</f>
        <v>179263013.576</v>
      </c>
      <c r="D75" s="27">
        <f>'[2]Tien 08T-2018'!D37</f>
        <v>94407910</v>
      </c>
      <c r="E75" s="27">
        <f>'[2]Tien 08T-2018'!E37</f>
        <v>84855103.576</v>
      </c>
      <c r="F75" s="27">
        <f>'[2]Tien 08T-2018'!F37</f>
        <v>223652</v>
      </c>
      <c r="G75" s="27">
        <f>'[2]Tien 08T-2018'!G37</f>
        <v>0</v>
      </c>
      <c r="H75" s="27">
        <f>'[2]Tien 08T-2018'!H37</f>
        <v>179039361.576</v>
      </c>
      <c r="I75" s="27">
        <f>'[2]Tien 08T-2018'!I37</f>
        <v>156047691.576</v>
      </c>
      <c r="J75" s="27">
        <f>'[2]Tien 08T-2018'!J37</f>
        <v>15054976.576</v>
      </c>
      <c r="K75" s="27">
        <f>'[2]Tien 08T-2018'!K37</f>
        <v>1122693</v>
      </c>
      <c r="L75" s="27">
        <f>'[2]Tien 08T-2018'!L37</f>
        <v>0</v>
      </c>
      <c r="M75" s="27">
        <f>'[2]Tien 08T-2018'!M37</f>
        <v>102514165</v>
      </c>
      <c r="N75" s="27">
        <f>'[2]Tien 08T-2018'!N37</f>
        <v>0</v>
      </c>
      <c r="O75" s="27">
        <f>'[2]Tien 08T-2018'!O37</f>
        <v>35440971</v>
      </c>
      <c r="P75" s="27">
        <f>'[2]Tien 08T-2018'!P37</f>
        <v>0</v>
      </c>
      <c r="Q75" s="27">
        <f>'[2]Tien 08T-2018'!Q37</f>
        <v>1914886</v>
      </c>
      <c r="R75" s="27">
        <f>'[2]Tien 08T-2018'!R37</f>
        <v>22991670</v>
      </c>
      <c r="S75" s="27">
        <f t="shared" si="14"/>
        <v>162861692</v>
      </c>
      <c r="T75" s="28">
        <f t="shared" si="15"/>
        <v>0.10367131620220718</v>
      </c>
      <c r="U75" s="29">
        <v>94407911</v>
      </c>
      <c r="V75" s="29">
        <f t="shared" si="16"/>
        <v>84855102.576</v>
      </c>
      <c r="W75" s="29">
        <f t="shared" si="17"/>
        <v>-1</v>
      </c>
      <c r="X75" s="22">
        <f t="shared" si="18"/>
        <v>139870022</v>
      </c>
      <c r="Y75" s="31">
        <v>73861501</v>
      </c>
      <c r="Z75" s="32">
        <f t="shared" si="19"/>
        <v>0.8936796586356944</v>
      </c>
      <c r="AA75" s="32">
        <f t="shared" si="20"/>
        <v>0.8715831546894769</v>
      </c>
      <c r="AB75" s="34">
        <f t="shared" si="25"/>
        <v>57</v>
      </c>
      <c r="AC75" s="34">
        <f t="shared" si="26"/>
        <v>58</v>
      </c>
      <c r="AD75" s="34">
        <f t="shared" si="21"/>
        <v>0</v>
      </c>
      <c r="AE75" s="34">
        <f t="shared" si="22"/>
        <v>0</v>
      </c>
      <c r="AF75" s="34">
        <f t="shared" si="23"/>
        <v>0</v>
      </c>
      <c r="AG75" s="34">
        <f t="shared" si="24"/>
        <v>0</v>
      </c>
      <c r="AH75" s="35" t="b">
        <f>B75='[1]Tien 05T-2018'!B75</f>
        <v>0</v>
      </c>
      <c r="AI75" s="32"/>
    </row>
    <row r="76" spans="1:35" s="11" customFormat="1" ht="20.25" customHeight="1">
      <c r="A76" s="14">
        <v>62</v>
      </c>
      <c r="B76" s="13" t="str">
        <f>'[2]Tien 08T-2018'!B29</f>
        <v>Đà Nẵng</v>
      </c>
      <c r="C76" s="27">
        <f>'[2]Tien 08T-2018'!C29</f>
        <v>5685314400</v>
      </c>
      <c r="D76" s="27">
        <f>'[2]Tien 08T-2018'!D29</f>
        <v>1488800391</v>
      </c>
      <c r="E76" s="27">
        <f>'[2]Tien 08T-2018'!E29</f>
        <v>4196514009</v>
      </c>
      <c r="F76" s="27">
        <f>'[2]Tien 08T-2018'!F29</f>
        <v>53027201</v>
      </c>
      <c r="G76" s="27">
        <f>'[2]Tien 08T-2018'!G29</f>
        <v>109755292</v>
      </c>
      <c r="H76" s="27">
        <f>'[2]Tien 08T-2018'!H29</f>
        <v>5632287199</v>
      </c>
      <c r="I76" s="27">
        <f>'[2]Tien 08T-2018'!I29</f>
        <v>4966816198</v>
      </c>
      <c r="J76" s="27">
        <f>'[2]Tien 08T-2018'!J29</f>
        <v>281313550</v>
      </c>
      <c r="K76" s="27">
        <f>'[2]Tien 08T-2018'!K29</f>
        <v>148066828</v>
      </c>
      <c r="L76" s="27">
        <f>'[2]Tien 08T-2018'!L29</f>
        <v>0</v>
      </c>
      <c r="M76" s="27">
        <f>'[2]Tien 08T-2018'!M29</f>
        <v>4497495720</v>
      </c>
      <c r="N76" s="27">
        <f>'[2]Tien 08T-2018'!N29</f>
        <v>30268041</v>
      </c>
      <c r="O76" s="27">
        <f>'[2]Tien 08T-2018'!O29</f>
        <v>2529626</v>
      </c>
      <c r="P76" s="27">
        <f>'[2]Tien 08T-2018'!P29</f>
        <v>0</v>
      </c>
      <c r="Q76" s="27">
        <f>'[2]Tien 08T-2018'!Q29</f>
        <v>7142433</v>
      </c>
      <c r="R76" s="27">
        <f>'[2]Tien 08T-2018'!R29</f>
        <v>665471001</v>
      </c>
      <c r="S76" s="27">
        <f t="shared" si="14"/>
        <v>5202906821</v>
      </c>
      <c r="T76" s="28">
        <f t="shared" si="15"/>
        <v>0.08644982235761002</v>
      </c>
      <c r="U76" s="29">
        <v>1490056457</v>
      </c>
      <c r="V76" s="29">
        <f t="shared" si="16"/>
        <v>4195257943</v>
      </c>
      <c r="W76" s="29">
        <f t="shared" si="17"/>
        <v>-1256066</v>
      </c>
      <c r="X76" s="22">
        <f t="shared" si="18"/>
        <v>4537435820</v>
      </c>
      <c r="Y76" s="31">
        <v>802471437</v>
      </c>
      <c r="Z76" s="32">
        <f t="shared" si="19"/>
        <v>4.654326884160489</v>
      </c>
      <c r="AA76" s="32">
        <f t="shared" si="20"/>
        <v>0.881847111575178</v>
      </c>
      <c r="AB76" s="34">
        <f t="shared" si="25"/>
        <v>5</v>
      </c>
      <c r="AC76" s="34">
        <f t="shared" si="26"/>
        <v>61</v>
      </c>
      <c r="AD76" s="34">
        <f t="shared" si="21"/>
        <v>0</v>
      </c>
      <c r="AE76" s="34">
        <f t="shared" si="22"/>
        <v>0</v>
      </c>
      <c r="AF76" s="34">
        <f t="shared" si="23"/>
        <v>0</v>
      </c>
      <c r="AG76" s="34">
        <f t="shared" si="24"/>
        <v>0</v>
      </c>
      <c r="AH76" s="35" t="b">
        <f>B76='[1]Tien 05T-2018'!B76</f>
        <v>0</v>
      </c>
      <c r="AI76" s="32"/>
    </row>
    <row r="77" spans="1:35" s="11" customFormat="1" ht="20.25" customHeight="1">
      <c r="A77" s="12">
        <v>63</v>
      </c>
      <c r="B77" s="13" t="str">
        <f>'[2]Tien 08T-2018'!B59</f>
        <v>Phú Yên</v>
      </c>
      <c r="C77" s="27">
        <f>'[2]Tien 08T-2018'!C59</f>
        <v>1853829570</v>
      </c>
      <c r="D77" s="27">
        <f>'[2]Tien 08T-2018'!D59</f>
        <v>267647107</v>
      </c>
      <c r="E77" s="27">
        <f>'[2]Tien 08T-2018'!E59</f>
        <v>1586182463</v>
      </c>
      <c r="F77" s="27">
        <f>'[2]Tien 08T-2018'!F59</f>
        <v>7926461</v>
      </c>
      <c r="G77" s="27">
        <f>'[2]Tien 08T-2018'!G59</f>
        <v>0</v>
      </c>
      <c r="H77" s="27">
        <f>'[2]Tien 08T-2018'!H59</f>
        <v>1845903109</v>
      </c>
      <c r="I77" s="27">
        <f>'[2]Tien 08T-2018'!I59</f>
        <v>1706506319</v>
      </c>
      <c r="J77" s="27">
        <f>'[2]Tien 08T-2018'!J59</f>
        <v>33545102</v>
      </c>
      <c r="K77" s="27">
        <f>'[2]Tien 08T-2018'!K59</f>
        <v>4710400</v>
      </c>
      <c r="L77" s="27">
        <f>'[2]Tien 08T-2018'!L59</f>
        <v>0</v>
      </c>
      <c r="M77" s="27">
        <f>'[2]Tien 08T-2018'!M59</f>
        <v>1645298959</v>
      </c>
      <c r="N77" s="27">
        <f>'[2]Tien 08T-2018'!N59</f>
        <v>21933870</v>
      </c>
      <c r="O77" s="27">
        <f>'[2]Tien 08T-2018'!O59</f>
        <v>874408</v>
      </c>
      <c r="P77" s="27">
        <f>'[2]Tien 08T-2018'!P59</f>
        <v>0</v>
      </c>
      <c r="Q77" s="27">
        <f>'[2]Tien 08T-2018'!Q59</f>
        <v>143580</v>
      </c>
      <c r="R77" s="27">
        <f>'[2]Tien 08T-2018'!R59</f>
        <v>139396790</v>
      </c>
      <c r="S77" s="27">
        <f t="shared" si="14"/>
        <v>1807647607</v>
      </c>
      <c r="T77" s="28">
        <f t="shared" si="15"/>
        <v>0.022417439404746792</v>
      </c>
      <c r="U77" s="29">
        <v>267647107</v>
      </c>
      <c r="V77" s="29">
        <f t="shared" si="16"/>
        <v>1586182463</v>
      </c>
      <c r="W77" s="29">
        <f t="shared" si="17"/>
        <v>0</v>
      </c>
      <c r="X77" s="22">
        <f t="shared" si="18"/>
        <v>1668250817</v>
      </c>
      <c r="Y77" s="31">
        <v>132794795</v>
      </c>
      <c r="Z77" s="32">
        <f t="shared" si="19"/>
        <v>11.56262202897335</v>
      </c>
      <c r="AA77" s="32">
        <f t="shared" si="20"/>
        <v>0.924483149023181</v>
      </c>
      <c r="AB77" s="34">
        <f t="shared" si="25"/>
        <v>17</v>
      </c>
      <c r="AC77" s="34">
        <f t="shared" si="26"/>
        <v>63</v>
      </c>
      <c r="AD77" s="34">
        <f t="shared" si="21"/>
        <v>0</v>
      </c>
      <c r="AE77" s="34">
        <f t="shared" si="22"/>
        <v>0</v>
      </c>
      <c r="AF77" s="34">
        <f t="shared" si="23"/>
        <v>0</v>
      </c>
      <c r="AG77" s="34">
        <f t="shared" si="24"/>
        <v>0</v>
      </c>
      <c r="AH77" s="35" t="b">
        <f>B77='[1]Tien 05T-2018'!B77</f>
        <v>0</v>
      </c>
      <c r="AI77" s="32"/>
    </row>
    <row r="78" spans="1:35" s="11" customFormat="1" ht="20.2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40"/>
      <c r="P78" s="40"/>
      <c r="Q78" s="40"/>
      <c r="R78" s="40"/>
      <c r="S78" s="40"/>
      <c r="T78" s="41"/>
      <c r="U78" s="29"/>
      <c r="V78" s="29"/>
      <c r="W78" s="29"/>
      <c r="X78" s="22"/>
      <c r="Y78" s="31"/>
      <c r="Z78" s="32"/>
      <c r="AA78" s="32"/>
      <c r="AB78" s="34"/>
      <c r="AC78" s="34"/>
      <c r="AD78" s="34"/>
      <c r="AE78" s="34"/>
      <c r="AF78" s="34"/>
      <c r="AG78" s="34"/>
      <c r="AH78" s="35"/>
      <c r="AI78" s="32"/>
    </row>
    <row r="79" spans="2:20" ht="16.5" customHeight="1">
      <c r="B79" s="63"/>
      <c r="C79" s="63"/>
      <c r="D79" s="63"/>
      <c r="E79" s="63"/>
      <c r="F79" s="15"/>
      <c r="G79" s="15"/>
      <c r="H79" s="16"/>
      <c r="I79" s="16"/>
      <c r="J79" s="16"/>
      <c r="K79" s="16"/>
      <c r="L79" s="16"/>
      <c r="M79" s="16"/>
      <c r="N79" s="16"/>
      <c r="O79" s="16"/>
      <c r="P79" s="64" t="s">
        <v>53</v>
      </c>
      <c r="Q79" s="64"/>
      <c r="R79" s="64"/>
      <c r="S79" s="64"/>
      <c r="T79" s="64"/>
    </row>
    <row r="80" spans="2:20" ht="15.75" customHeight="1">
      <c r="B80" s="19"/>
      <c r="C80" s="49" t="s">
        <v>38</v>
      </c>
      <c r="D80" s="49"/>
      <c r="E80" s="49"/>
      <c r="F80" s="18"/>
      <c r="G80" s="18"/>
      <c r="H80" s="19"/>
      <c r="I80" s="19"/>
      <c r="J80" s="19"/>
      <c r="K80" s="19"/>
      <c r="L80" s="19"/>
      <c r="M80" s="19"/>
      <c r="N80" s="19"/>
      <c r="O80" s="48" t="s">
        <v>56</v>
      </c>
      <c r="P80" s="48"/>
      <c r="Q80" s="48"/>
      <c r="R80" s="48"/>
      <c r="S80" s="19"/>
      <c r="T80" s="19"/>
    </row>
    <row r="81" spans="2:20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48" t="s">
        <v>57</v>
      </c>
      <c r="P81" s="48"/>
      <c r="Q81" s="48"/>
      <c r="R81" s="48"/>
      <c r="S81" s="19"/>
      <c r="T81" s="19"/>
    </row>
    <row r="82" spans="2:20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30"/>
      <c r="P82" s="30"/>
      <c r="Q82" s="30"/>
      <c r="R82" s="30"/>
      <c r="S82" s="19"/>
      <c r="T82" s="19"/>
    </row>
    <row r="83" spans="2:20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30"/>
      <c r="P83" s="30"/>
      <c r="Q83" s="30"/>
      <c r="R83" s="30"/>
      <c r="S83" s="19"/>
      <c r="T83" s="19"/>
    </row>
    <row r="84" spans="2:20" ht="15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30"/>
      <c r="P84" s="48" t="s">
        <v>59</v>
      </c>
      <c r="Q84" s="48"/>
      <c r="R84" s="30"/>
      <c r="S84" s="19"/>
      <c r="T84" s="19"/>
    </row>
    <row r="85" spans="2:20" ht="11.25" customHeight="1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30"/>
      <c r="P85" s="30"/>
      <c r="Q85" s="30"/>
      <c r="R85" s="30"/>
      <c r="S85" s="19"/>
      <c r="T85" s="19"/>
    </row>
    <row r="86" spans="2:20" ht="15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30"/>
      <c r="P86" s="30"/>
      <c r="Q86" s="30"/>
      <c r="R86" s="30"/>
      <c r="S86" s="19"/>
      <c r="T86" s="19"/>
    </row>
    <row r="87" spans="2:20" ht="15.75">
      <c r="B87" s="19"/>
      <c r="C87" s="49" t="s">
        <v>46</v>
      </c>
      <c r="D87" s="49"/>
      <c r="E87" s="49"/>
      <c r="F87" s="18"/>
      <c r="G87" s="18"/>
      <c r="H87" s="19"/>
      <c r="I87" s="19"/>
      <c r="J87" s="19"/>
      <c r="K87" s="19"/>
      <c r="L87" s="19"/>
      <c r="M87" s="19"/>
      <c r="N87" s="19"/>
      <c r="O87" s="48" t="s">
        <v>58</v>
      </c>
      <c r="P87" s="48"/>
      <c r="Q87" s="48"/>
      <c r="R87" s="48"/>
      <c r="S87" s="19"/>
      <c r="T87" s="19"/>
    </row>
    <row r="88" ht="12.75">
      <c r="B88" s="17"/>
    </row>
  </sheetData>
  <sheetProtection/>
  <mergeCells count="48">
    <mergeCell ref="P84:Q84"/>
    <mergeCell ref="AA8:AA12"/>
    <mergeCell ref="Y8:Y12"/>
    <mergeCell ref="Z8:Z12"/>
    <mergeCell ref="B1:H1"/>
    <mergeCell ref="B2:H2"/>
    <mergeCell ref="A3:M3"/>
    <mergeCell ref="A4:T6"/>
    <mergeCell ref="Q7:T7"/>
    <mergeCell ref="A8:A12"/>
    <mergeCell ref="B8:B12"/>
    <mergeCell ref="C8:E8"/>
    <mergeCell ref="F8:F12"/>
    <mergeCell ref="G8:G12"/>
    <mergeCell ref="H8:R8"/>
    <mergeCell ref="S8:S12"/>
    <mergeCell ref="T8:T12"/>
    <mergeCell ref="O11:O12"/>
    <mergeCell ref="P11:P12"/>
    <mergeCell ref="Q11:Q12"/>
    <mergeCell ref="V8:V12"/>
    <mergeCell ref="X8:X12"/>
    <mergeCell ref="J10:Q10"/>
    <mergeCell ref="J11:J12"/>
    <mergeCell ref="K11:K12"/>
    <mergeCell ref="L11:L12"/>
    <mergeCell ref="M11:M12"/>
    <mergeCell ref="N11:N12"/>
    <mergeCell ref="W8:W12"/>
    <mergeCell ref="U8:U12"/>
    <mergeCell ref="C87:E87"/>
    <mergeCell ref="O87:R87"/>
    <mergeCell ref="O81:R81"/>
    <mergeCell ref="AB8:AB12"/>
    <mergeCell ref="AC8:AC12"/>
    <mergeCell ref="C9:C12"/>
    <mergeCell ref="D9:E9"/>
    <mergeCell ref="H9:H12"/>
    <mergeCell ref="I9:Q9"/>
    <mergeCell ref="R9:R12"/>
    <mergeCell ref="A13:B13"/>
    <mergeCell ref="B79:E79"/>
    <mergeCell ref="P79:T79"/>
    <mergeCell ref="C80:E80"/>
    <mergeCell ref="O80:R80"/>
    <mergeCell ref="D10:D12"/>
    <mergeCell ref="E10:E12"/>
    <mergeCell ref="I10:I12"/>
  </mergeCells>
  <printOptions/>
  <pageMargins left="0.35433070866141736" right="0.2362204724409449" top="0.4724409448818898" bottom="0.5511811023622047" header="0.31496062992125984" footer="0.31496062992125984"/>
  <pageSetup horizontalDpi="600" verticalDpi="600" orientation="landscape" paperSize="9" scale="98" r:id="rId2"/>
  <headerFooter differentFirst="1"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BC</cp:lastModifiedBy>
  <cp:lastPrinted>2018-06-07T05:05:53Z</cp:lastPrinted>
  <dcterms:created xsi:type="dcterms:W3CDTF">2015-11-10T02:15:15Z</dcterms:created>
  <dcterms:modified xsi:type="dcterms:W3CDTF">2018-09-10T03:43:19Z</dcterms:modified>
  <cp:category/>
  <cp:version/>
  <cp:contentType/>
  <cp:contentStatus/>
</cp:coreProperties>
</file>